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95" yWindow="1230" windowWidth="15450" windowHeight="7815" activeTab="7"/>
  </bookViews>
  <sheets>
    <sheet name="0. kat. B" sheetId="18900" r:id="rId1"/>
    <sheet name="0. kat. A" sheetId="18897" r:id="rId2"/>
    <sheet name="1. kat." sheetId="18898" r:id="rId3"/>
    <sheet name="2. kat." sheetId="18895" r:id="rId4"/>
    <sheet name="3. kat." sheetId="18896" r:id="rId5"/>
    <sheet name="Vzor" sheetId="18875" state="hidden" r:id="rId6"/>
    <sheet name="4. kat" sheetId="18899" r:id="rId7"/>
    <sheet name="5. kat." sheetId="18901" r:id="rId8"/>
  </sheets>
  <definedNames>
    <definedName name="_xlnm._FilterDatabase" localSheetId="5" hidden="1">Vzor!$A$4:$X$53</definedName>
    <definedName name="_xlnm.Print_Area" localSheetId="5">Vzor!$A$1:$V$3</definedName>
  </definedNames>
  <calcPr calcId="145621"/>
</workbook>
</file>

<file path=xl/calcChain.xml><?xml version="1.0" encoding="utf-8"?>
<calcChain xmlns="http://schemas.openxmlformats.org/spreadsheetml/2006/main">
  <c r="I4" i="18875" l="1"/>
  <c r="J4" i="18875"/>
  <c r="P4" i="18875"/>
  <c r="T4" i="18875"/>
  <c r="I5" i="18875"/>
  <c r="P5" i="18875"/>
  <c r="Q5" i="18875" s="1"/>
  <c r="S5" i="18875"/>
  <c r="U5" i="18875" s="1"/>
  <c r="I6" i="18875"/>
  <c r="J6" i="18875" s="1"/>
  <c r="P6" i="18875"/>
  <c r="I7" i="18875"/>
  <c r="P7" i="18875"/>
  <c r="Q7" i="18875" s="1"/>
  <c r="I8" i="18875"/>
  <c r="J8" i="18875" s="1"/>
  <c r="P8" i="18875"/>
  <c r="I9" i="18875"/>
  <c r="S9" i="18875" s="1"/>
  <c r="U9" i="18875" s="1"/>
  <c r="P9" i="18875"/>
  <c r="Q9" i="18875"/>
  <c r="I10" i="18875"/>
  <c r="J10" i="18875"/>
  <c r="P10" i="18875"/>
  <c r="I11" i="18875"/>
  <c r="S11" i="18875" s="1"/>
  <c r="P11" i="18875"/>
  <c r="Q11" i="18875" s="1"/>
  <c r="I12" i="18875"/>
  <c r="J12" i="18875" s="1"/>
  <c r="P12" i="18875"/>
  <c r="I13" i="18875"/>
  <c r="S13" i="18875" s="1"/>
  <c r="U13" i="18875" s="1"/>
  <c r="P13" i="18875"/>
  <c r="Q13" i="18875"/>
  <c r="I14" i="18875"/>
  <c r="J14" i="18875"/>
  <c r="P14" i="18875"/>
  <c r="I15" i="18875"/>
  <c r="S15" i="18875" s="1"/>
  <c r="U15" i="18875" s="1"/>
  <c r="P15" i="18875"/>
  <c r="Q15" i="18875"/>
  <c r="I16" i="18875"/>
  <c r="J16" i="18875"/>
  <c r="P16" i="18875"/>
  <c r="T16" i="18875"/>
  <c r="I17" i="18875"/>
  <c r="P17" i="18875"/>
  <c r="Q17" i="18875" s="1"/>
  <c r="S17" i="18875"/>
  <c r="U17" i="18875" s="1"/>
  <c r="I18" i="18875"/>
  <c r="J18" i="18875" s="1"/>
  <c r="P18" i="18875"/>
  <c r="I19" i="18875"/>
  <c r="S19" i="18875"/>
  <c r="P19" i="18875"/>
  <c r="Q19" i="18875"/>
  <c r="I20" i="18875"/>
  <c r="J20" i="18875"/>
  <c r="P20" i="18875"/>
  <c r="T20" i="18875"/>
  <c r="I21" i="18875"/>
  <c r="P21" i="18875"/>
  <c r="Q21" i="18875" s="1"/>
  <c r="S21" i="18875"/>
  <c r="U21" i="18875" s="1"/>
  <c r="I22" i="18875"/>
  <c r="J22" i="18875" s="1"/>
  <c r="P22" i="18875"/>
  <c r="I23" i="18875"/>
  <c r="P23" i="18875"/>
  <c r="Q23" i="18875" s="1"/>
  <c r="I24" i="18875"/>
  <c r="J24" i="18875" s="1"/>
  <c r="P24" i="18875"/>
  <c r="Q24" i="18875" s="1"/>
  <c r="I25" i="18875"/>
  <c r="S25" i="18875" s="1"/>
  <c r="U25" i="18875" s="1"/>
  <c r="P25" i="18875"/>
  <c r="Q25" i="18875"/>
  <c r="I26" i="18875"/>
  <c r="J26" i="18875"/>
  <c r="P26" i="18875"/>
  <c r="I27" i="18875"/>
  <c r="S27" i="18875" s="1"/>
  <c r="P27" i="18875"/>
  <c r="Q27" i="18875" s="1"/>
  <c r="I28" i="18875"/>
  <c r="J28" i="18875" s="1"/>
  <c r="P28" i="18875"/>
  <c r="Q28" i="18875" s="1"/>
  <c r="I29" i="18875"/>
  <c r="S29" i="18875" s="1"/>
  <c r="P29" i="18875"/>
  <c r="Q29" i="18875"/>
  <c r="U29" i="18875"/>
  <c r="I30" i="18875"/>
  <c r="J30" i="18875"/>
  <c r="P30" i="18875"/>
  <c r="I31" i="18875"/>
  <c r="P31" i="18875"/>
  <c r="Q31" i="18875"/>
  <c r="I32" i="18875"/>
  <c r="J32" i="18875"/>
  <c r="P32" i="18875"/>
  <c r="T32" i="18875"/>
  <c r="I33" i="18875"/>
  <c r="P33" i="18875"/>
  <c r="I34" i="18875"/>
  <c r="P34" i="18875"/>
  <c r="I35" i="18875"/>
  <c r="P35" i="18875"/>
  <c r="Q35" i="18875"/>
  <c r="I36" i="18875"/>
  <c r="S36" i="18875" s="1"/>
  <c r="U36" i="18875" s="1"/>
  <c r="P36" i="18875"/>
  <c r="Q36" i="18875"/>
  <c r="I37" i="18875"/>
  <c r="P37" i="18875"/>
  <c r="Q37" i="18875" s="1"/>
  <c r="I38" i="18875"/>
  <c r="P38" i="18875"/>
  <c r="I39" i="18875"/>
  <c r="T39" i="18875" s="1"/>
  <c r="P39" i="18875"/>
  <c r="Q39" i="18875"/>
  <c r="I40" i="18875"/>
  <c r="P40" i="18875"/>
  <c r="I41" i="18875"/>
  <c r="J41" i="18875" s="1"/>
  <c r="P41" i="18875"/>
  <c r="Q41" i="18875"/>
  <c r="I42" i="18875"/>
  <c r="J42" i="18875"/>
  <c r="P42" i="18875"/>
  <c r="T42" i="18875"/>
  <c r="I43" i="18875"/>
  <c r="P43" i="18875"/>
  <c r="S43" i="18875"/>
  <c r="U43" i="18875" s="1"/>
  <c r="I44" i="18875"/>
  <c r="P44" i="18875"/>
  <c r="Q44" i="18875" s="1"/>
  <c r="I45" i="18875"/>
  <c r="T45" i="18875" s="1"/>
  <c r="P45" i="18875"/>
  <c r="Q45" i="18875"/>
  <c r="I46" i="18875"/>
  <c r="J46" i="18875"/>
  <c r="P46" i="18875"/>
  <c r="T46" i="18875"/>
  <c r="I47" i="18875"/>
  <c r="P47" i="18875"/>
  <c r="I48" i="18875"/>
  <c r="J48" i="18875" s="1"/>
  <c r="P48" i="18875"/>
  <c r="Q48" i="18875"/>
  <c r="I49" i="18875"/>
  <c r="P49" i="18875"/>
  <c r="I50" i="18875"/>
  <c r="P50" i="18875"/>
  <c r="I51" i="18875"/>
  <c r="P51" i="18875"/>
  <c r="Q51" i="18875" s="1"/>
  <c r="I52" i="18875"/>
  <c r="P52" i="18875"/>
  <c r="Q52" i="18875" s="1"/>
  <c r="I53" i="18875"/>
  <c r="J53" i="18875"/>
  <c r="P53" i="18875"/>
  <c r="Q53" i="18875"/>
  <c r="J51" i="18875"/>
  <c r="Q50" i="18875"/>
  <c r="J47" i="18875"/>
  <c r="Q46" i="18875"/>
  <c r="S46" i="18875"/>
  <c r="J43" i="18875"/>
  <c r="Q42" i="18875"/>
  <c r="S42" i="18875"/>
  <c r="J39" i="18875"/>
  <c r="Q38" i="18875"/>
  <c r="J35" i="18875"/>
  <c r="Q34" i="18875"/>
  <c r="J31" i="18875"/>
  <c r="Q30" i="18875"/>
  <c r="S30" i="18875"/>
  <c r="J27" i="18875"/>
  <c r="Q26" i="18875"/>
  <c r="S26" i="18875"/>
  <c r="J23" i="18875"/>
  <c r="Q22" i="18875"/>
  <c r="J19" i="18875"/>
  <c r="T19" i="18875"/>
  <c r="Q18" i="18875"/>
  <c r="J15" i="18875"/>
  <c r="Q14" i="18875"/>
  <c r="S14" i="18875"/>
  <c r="J11" i="18875"/>
  <c r="Q10" i="18875"/>
  <c r="S10" i="18875"/>
  <c r="J7" i="18875"/>
  <c r="T7" i="18875"/>
  <c r="Q6" i="18875"/>
  <c r="S6" i="18875"/>
  <c r="S48" i="18875"/>
  <c r="S44" i="18875"/>
  <c r="U44" i="18875" s="1"/>
  <c r="T37" i="18875"/>
  <c r="S32" i="18875"/>
  <c r="T29" i="18875"/>
  <c r="S28" i="18875"/>
  <c r="U28" i="18875" s="1"/>
  <c r="T25" i="18875"/>
  <c r="S24" i="18875"/>
  <c r="J21" i="18875"/>
  <c r="T21" i="18875"/>
  <c r="Q20" i="18875"/>
  <c r="S20" i="18875"/>
  <c r="U20" i="18875" s="1"/>
  <c r="J17" i="18875"/>
  <c r="T17" i="18875"/>
  <c r="Q16" i="18875"/>
  <c r="S16" i="18875"/>
  <c r="J13" i="18875"/>
  <c r="T13" i="18875"/>
  <c r="Q12" i="18875"/>
  <c r="S12" i="18875"/>
  <c r="J9" i="18875"/>
  <c r="T9" i="18875"/>
  <c r="Q8" i="18875"/>
  <c r="S8" i="18875"/>
  <c r="U8" i="18875" s="1"/>
  <c r="J5" i="18875"/>
  <c r="T5" i="18875"/>
  <c r="Q4" i="18875"/>
  <c r="S4" i="18875"/>
  <c r="T53" i="18875"/>
  <c r="U4" i="18875"/>
  <c r="U16" i="18875"/>
  <c r="U24" i="18875"/>
  <c r="U32" i="18875"/>
  <c r="U48" i="18875"/>
  <c r="U6" i="18875"/>
  <c r="U10" i="18875"/>
  <c r="U14" i="18875"/>
  <c r="U26" i="18875"/>
  <c r="U30" i="18875"/>
  <c r="U42" i="18875"/>
  <c r="U46" i="18875"/>
  <c r="J49" i="18875"/>
  <c r="T48" i="18875"/>
  <c r="S41" i="18875"/>
  <c r="J40" i="18875"/>
  <c r="J33" i="18875"/>
  <c r="U27" i="18875"/>
  <c r="U19" i="18875"/>
  <c r="U11" i="18875"/>
  <c r="S45" i="18875"/>
  <c r="J45" i="18875"/>
  <c r="J44" i="18875"/>
  <c r="T44" i="18875"/>
  <c r="S37" i="18875"/>
  <c r="J37" i="18875"/>
  <c r="J36" i="18875"/>
  <c r="T36" i="18875"/>
  <c r="U12" i="18875"/>
  <c r="T33" i="18875"/>
  <c r="T41" i="18875"/>
  <c r="T49" i="18875"/>
  <c r="S53" i="18875"/>
  <c r="S47" i="18875"/>
  <c r="S39" i="18875"/>
  <c r="Q32" i="18875"/>
  <c r="T30" i="18875"/>
  <c r="T26" i="18875"/>
  <c r="T22" i="18875"/>
  <c r="T18" i="18875"/>
  <c r="T14" i="18875"/>
  <c r="T10" i="18875"/>
  <c r="T6" i="18875"/>
  <c r="U53" i="18875"/>
  <c r="U37" i="18875"/>
  <c r="U45" i="18875"/>
  <c r="U41" i="18875"/>
  <c r="U39" i="18875"/>
  <c r="U47" i="18875"/>
  <c r="Q49" i="18875" l="1"/>
  <c r="S49" i="18875"/>
  <c r="Q40" i="18875"/>
  <c r="S40" i="18875"/>
  <c r="T40" i="18875"/>
  <c r="J38" i="18875"/>
  <c r="T38" i="18875"/>
  <c r="S38" i="18875"/>
  <c r="S35" i="18875"/>
  <c r="T35" i="18875"/>
  <c r="J34" i="18875"/>
  <c r="T34" i="18875"/>
  <c r="S34" i="18875"/>
  <c r="S31" i="18875"/>
  <c r="T31" i="18875"/>
  <c r="S52" i="18875"/>
  <c r="J52" i="18875"/>
  <c r="T52" i="18875"/>
  <c r="S51" i="18875"/>
  <c r="T51" i="18875"/>
  <c r="J50" i="18875"/>
  <c r="T50" i="18875"/>
  <c r="S50" i="18875"/>
  <c r="Q47" i="18875"/>
  <c r="T47" i="18875"/>
  <c r="Q43" i="18875"/>
  <c r="T43" i="18875"/>
  <c r="Q33" i="18875"/>
  <c r="S33" i="18875"/>
  <c r="S23" i="18875"/>
  <c r="S7" i="18875"/>
  <c r="J25" i="18875"/>
  <c r="J29" i="18875"/>
  <c r="T11" i="18875"/>
  <c r="T15" i="18875"/>
  <c r="S18" i="18875"/>
  <c r="S22" i="18875"/>
  <c r="T23" i="18875"/>
  <c r="T27" i="18875"/>
  <c r="T28" i="18875"/>
  <c r="T24" i="18875"/>
  <c r="T12" i="18875"/>
  <c r="T8" i="18875"/>
  <c r="K24" i="18875" l="1"/>
  <c r="K8" i="18875"/>
  <c r="K36" i="18875"/>
  <c r="K47" i="18875"/>
  <c r="K31" i="18875"/>
  <c r="K15" i="18875"/>
  <c r="K25" i="18875"/>
  <c r="K9" i="18875"/>
  <c r="K48" i="18875"/>
  <c r="K46" i="18875"/>
  <c r="K44" i="18875"/>
  <c r="K39" i="18875"/>
  <c r="K23" i="18875"/>
  <c r="K7" i="18875"/>
  <c r="K17" i="18875"/>
  <c r="K40" i="18875"/>
  <c r="K33" i="18875"/>
  <c r="K6" i="18875"/>
  <c r="K22" i="18875"/>
  <c r="K12" i="18875"/>
  <c r="K28" i="18875"/>
  <c r="K10" i="18875"/>
  <c r="K26" i="18875"/>
  <c r="K32" i="18875"/>
  <c r="K42" i="18875"/>
  <c r="K43" i="18875"/>
  <c r="K27" i="18875"/>
  <c r="K11" i="18875"/>
  <c r="K21" i="18875"/>
  <c r="K41" i="18875"/>
  <c r="K49" i="18875"/>
  <c r="K53" i="18875"/>
  <c r="K14" i="18875"/>
  <c r="K30" i="18875"/>
  <c r="K4" i="18875"/>
  <c r="K20" i="18875"/>
  <c r="K18" i="18875"/>
  <c r="K5" i="18875"/>
  <c r="K16" i="18875"/>
  <c r="K45" i="18875"/>
  <c r="K51" i="18875"/>
  <c r="K35" i="18875"/>
  <c r="K19" i="18875"/>
  <c r="K13" i="18875"/>
  <c r="U23" i="18875"/>
  <c r="W23" i="18875"/>
  <c r="U33" i="18875"/>
  <c r="W33" i="18875"/>
  <c r="U50" i="18875"/>
  <c r="W50" i="18875"/>
  <c r="K50" i="18875"/>
  <c r="U51" i="18875"/>
  <c r="W51" i="18875"/>
  <c r="K52" i="18875"/>
  <c r="U34" i="18875"/>
  <c r="W34" i="18875"/>
  <c r="K34" i="18875"/>
  <c r="U35" i="18875"/>
  <c r="W35" i="18875"/>
  <c r="R40" i="18875"/>
  <c r="R49" i="18875"/>
  <c r="W18" i="18875"/>
  <c r="U18" i="18875"/>
  <c r="U22" i="18875"/>
  <c r="W22" i="18875"/>
  <c r="K29" i="18875"/>
  <c r="U7" i="18875"/>
  <c r="W53" i="18875"/>
  <c r="W9" i="18875"/>
  <c r="W17" i="18875"/>
  <c r="W13" i="18875"/>
  <c r="W32" i="18875"/>
  <c r="W16" i="18875"/>
  <c r="W6" i="18875"/>
  <c r="W37" i="18875"/>
  <c r="W45" i="18875"/>
  <c r="W7" i="18875"/>
  <c r="W25" i="18875"/>
  <c r="W41" i="18875"/>
  <c r="W8" i="18875"/>
  <c r="W29" i="18875"/>
  <c r="W48" i="18875"/>
  <c r="W24" i="18875"/>
  <c r="W26" i="18875"/>
  <c r="W39" i="18875"/>
  <c r="W15" i="18875"/>
  <c r="W12" i="18875"/>
  <c r="W11" i="18875"/>
  <c r="W27" i="18875"/>
  <c r="W21" i="18875"/>
  <c r="W28" i="18875"/>
  <c r="W46" i="18875"/>
  <c r="W30" i="18875"/>
  <c r="W14" i="18875"/>
  <c r="W42" i="18875"/>
  <c r="W10" i="18875"/>
  <c r="W47" i="18875"/>
  <c r="W4" i="18875"/>
  <c r="W19" i="18875"/>
  <c r="W43" i="18875"/>
  <c r="W5" i="18875"/>
  <c r="W44" i="18875"/>
  <c r="W20" i="18875"/>
  <c r="W36" i="18875"/>
  <c r="R37" i="18875"/>
  <c r="R51" i="18875"/>
  <c r="R8" i="18875"/>
  <c r="R48" i="18875"/>
  <c r="R34" i="18875"/>
  <c r="R5" i="18875"/>
  <c r="R53" i="18875"/>
  <c r="R32" i="18875"/>
  <c r="R30" i="18875"/>
  <c r="R17" i="18875"/>
  <c r="R39" i="18875"/>
  <c r="R7" i="18875"/>
  <c r="R12" i="18875"/>
  <c r="R28" i="18875"/>
  <c r="R6" i="18875"/>
  <c r="R22" i="18875"/>
  <c r="R25" i="18875"/>
  <c r="R27" i="18875"/>
  <c r="R15" i="18875"/>
  <c r="R24" i="18875"/>
  <c r="R18" i="18875"/>
  <c r="R50" i="18875"/>
  <c r="R21" i="18875"/>
  <c r="R11" i="18875"/>
  <c r="R44" i="18875"/>
  <c r="R33" i="18875"/>
  <c r="R4" i="18875"/>
  <c r="R36" i="18875"/>
  <c r="R38" i="18875"/>
  <c r="R45" i="18875"/>
  <c r="R52" i="18875"/>
  <c r="R16" i="18875"/>
  <c r="R10" i="18875"/>
  <c r="R42" i="18875"/>
  <c r="R13" i="18875"/>
  <c r="R19" i="18875"/>
  <c r="R46" i="18875"/>
  <c r="R23" i="18875"/>
  <c r="R20" i="18875"/>
  <c r="R14" i="18875"/>
  <c r="R9" i="18875"/>
  <c r="R35" i="18875"/>
  <c r="R31" i="18875"/>
  <c r="R26" i="18875"/>
  <c r="R29" i="18875"/>
  <c r="R41" i="18875"/>
  <c r="R43" i="18875"/>
  <c r="R47" i="18875"/>
  <c r="U52" i="18875"/>
  <c r="W52" i="18875"/>
  <c r="U31" i="18875"/>
  <c r="W31" i="18875"/>
  <c r="U38" i="18875"/>
  <c r="W38" i="18875"/>
  <c r="K38" i="18875"/>
  <c r="U40" i="18875"/>
  <c r="W40" i="18875"/>
  <c r="U49" i="18875"/>
  <c r="V49" i="18875" s="1"/>
  <c r="W49" i="18875"/>
  <c r="K37" i="18875"/>
  <c r="V40" i="18875" l="1"/>
  <c r="V22" i="18875"/>
  <c r="V35" i="18875"/>
  <c r="V51" i="18875"/>
  <c r="V38" i="18875"/>
  <c r="V31" i="18875"/>
  <c r="V52" i="18875"/>
  <c r="V6" i="18875"/>
  <c r="V47" i="18875"/>
  <c r="V15" i="18875"/>
  <c r="V17" i="18875"/>
  <c r="V20" i="18875"/>
  <c r="V4" i="18875"/>
  <c r="V39" i="18875"/>
  <c r="V44" i="18875"/>
  <c r="V21" i="18875"/>
  <c r="V25" i="18875"/>
  <c r="V32" i="18875"/>
  <c r="V9" i="18875"/>
  <c r="V37" i="18875"/>
  <c r="V28" i="18875"/>
  <c r="V41" i="18875"/>
  <c r="V42" i="18875"/>
  <c r="V53" i="18875"/>
  <c r="V12" i="18875"/>
  <c r="V5" i="18875"/>
  <c r="V36" i="18875"/>
  <c r="V30" i="18875"/>
  <c r="V27" i="18875"/>
  <c r="V8" i="18875"/>
  <c r="V26" i="18875"/>
  <c r="V13" i="18875"/>
  <c r="V45" i="18875"/>
  <c r="V14" i="18875"/>
  <c r="V43" i="18875"/>
  <c r="V19" i="18875"/>
  <c r="V10" i="18875"/>
  <c r="V29" i="18875"/>
  <c r="V48" i="18875"/>
  <c r="V7" i="18875"/>
  <c r="V11" i="18875"/>
  <c r="V46" i="18875"/>
  <c r="V24" i="18875"/>
  <c r="V16" i="18875"/>
  <c r="V18" i="18875"/>
  <c r="V34" i="18875"/>
  <c r="V50" i="18875"/>
  <c r="V33" i="18875"/>
  <c r="V23" i="18875"/>
</calcChain>
</file>

<file path=xl/sharedStrings.xml><?xml version="1.0" encoding="utf-8"?>
<sst xmlns="http://schemas.openxmlformats.org/spreadsheetml/2006/main" count="485" uniqueCount="229">
  <si>
    <t>jméno</t>
  </si>
  <si>
    <t>oddíl</t>
  </si>
  <si>
    <t>ročník</t>
  </si>
  <si>
    <t>celkem 1 + 2</t>
  </si>
  <si>
    <t>pořadí</t>
  </si>
  <si>
    <t>max</t>
  </si>
  <si>
    <t>známka 2</t>
  </si>
  <si>
    <t>známka 1</t>
  </si>
  <si>
    <t>Kategorie 0.A</t>
  </si>
  <si>
    <t>startovní číslo</t>
  </si>
  <si>
    <t>BN</t>
  </si>
  <si>
    <t>Akrob</t>
  </si>
  <si>
    <t>Oblastní přebor MG - ZP pro rok 2006</t>
  </si>
  <si>
    <t>countif</t>
  </si>
  <si>
    <t>konečné pořadí</t>
  </si>
  <si>
    <t>číslo</t>
  </si>
  <si>
    <t>Krajský přebor Brno, základní program, 23.5.2010</t>
  </si>
  <si>
    <t>start.</t>
  </si>
  <si>
    <t>srážka</t>
  </si>
  <si>
    <t>CELKEM</t>
  </si>
  <si>
    <t>2. kategorie</t>
  </si>
  <si>
    <t>3. kategorie</t>
  </si>
  <si>
    <t>závodnice</t>
  </si>
  <si>
    <t>SC Brno</t>
  </si>
  <si>
    <t>SK MG Břeclav</t>
  </si>
  <si>
    <t>Sokol Židenice</t>
  </si>
  <si>
    <t>Jiroušková Kristýna</t>
  </si>
  <si>
    <t>míč</t>
  </si>
  <si>
    <t>obruč</t>
  </si>
  <si>
    <t>švihadlo</t>
  </si>
  <si>
    <t>Bez náčiní</t>
  </si>
  <si>
    <t>Akrobacie</t>
  </si>
  <si>
    <t>0.  A kategorie</t>
  </si>
  <si>
    <t xml:space="preserve">0.  B kategorie </t>
  </si>
  <si>
    <t>4. kategorie</t>
  </si>
  <si>
    <t>GyTa Kyjov</t>
  </si>
  <si>
    <t>VSK Univerzita</t>
  </si>
  <si>
    <t>Kameníková Nela</t>
  </si>
  <si>
    <t>Kocourková Klára</t>
  </si>
  <si>
    <t>Tomanová Anna</t>
  </si>
  <si>
    <t>Škodová Antonie</t>
  </si>
  <si>
    <t>Zitterbartová Sára</t>
  </si>
  <si>
    <t>Pozdníková Kateřina</t>
  </si>
  <si>
    <t>Hauserová Nela</t>
  </si>
  <si>
    <t>Sobotková Michaela</t>
  </si>
  <si>
    <t>Kumanová Natálie</t>
  </si>
  <si>
    <t>Bublová Sára</t>
  </si>
  <si>
    <t>Fadrná Karla</t>
  </si>
  <si>
    <t>Machatová Karin</t>
  </si>
  <si>
    <t>Moskalová Adéla</t>
  </si>
  <si>
    <t>Chevalier Laetitia</t>
  </si>
  <si>
    <t>Kyznarová Pavlína</t>
  </si>
  <si>
    <t>Loudilová Viktorie</t>
  </si>
  <si>
    <t>Graffová Hana</t>
  </si>
  <si>
    <t>Cahová Natálie</t>
  </si>
  <si>
    <t>Lopraisová Veronika</t>
  </si>
  <si>
    <t>Juráčková Julie</t>
  </si>
  <si>
    <t>Trtílková Markéta</t>
  </si>
  <si>
    <t>Vaňková Ema</t>
  </si>
  <si>
    <t>Blahová Michaela</t>
  </si>
  <si>
    <t>TJ Tesla Brno</t>
  </si>
  <si>
    <t>ŠSK Nám. Míru</t>
  </si>
  <si>
    <t>Kölbelová Jana</t>
  </si>
  <si>
    <t>Zaťko Melisa</t>
  </si>
  <si>
    <t>Brücková Timea</t>
  </si>
  <si>
    <t>Slezáková Veronika</t>
  </si>
  <si>
    <t>Damborská Sylvie</t>
  </si>
  <si>
    <t>Kratochvílová Sára</t>
  </si>
  <si>
    <t>Kavlíková Karolína</t>
  </si>
  <si>
    <t>Filípková Marina</t>
  </si>
  <si>
    <t>Frýdková Michaela</t>
  </si>
  <si>
    <t>SKP Brno</t>
  </si>
  <si>
    <t>Marečková Meda</t>
  </si>
  <si>
    <t>Běhálková Nela</t>
  </si>
  <si>
    <t>Hylšová Michaela</t>
  </si>
  <si>
    <t>KMG Zlín</t>
  </si>
  <si>
    <t>Hrnčiříková Alžběta</t>
  </si>
  <si>
    <t>Prokopová Veronika</t>
  </si>
  <si>
    <t>Lencsová Klára</t>
  </si>
  <si>
    <t>Pomykalová Lucie</t>
  </si>
  <si>
    <t>Jungová Viktorie</t>
  </si>
  <si>
    <t>Mikolášová Lucie</t>
  </si>
  <si>
    <t>Krištofová Rozárie</t>
  </si>
  <si>
    <t>Černohlávková Elen</t>
  </si>
  <si>
    <t>Kratochvílová Laura</t>
  </si>
  <si>
    <t>Tvrdoňová Ela</t>
  </si>
  <si>
    <t>Zitterbartová Nicol</t>
  </si>
  <si>
    <t>Bravencová Anna</t>
  </si>
  <si>
    <t>Jordán Karolína</t>
  </si>
  <si>
    <t>Hylšová Adéla</t>
  </si>
  <si>
    <t>Kolajová Anita</t>
  </si>
  <si>
    <t>MG Lužánky Brno</t>
  </si>
  <si>
    <t>Pindová Markéta</t>
  </si>
  <si>
    <t>Slavíková Ludmila</t>
  </si>
  <si>
    <t>Karasová Karolína</t>
  </si>
  <si>
    <t>Mudříková Zuzana</t>
  </si>
  <si>
    <t>Medunová Kateřina</t>
  </si>
  <si>
    <t>Došková Denisa</t>
  </si>
  <si>
    <t>5. kategorie</t>
  </si>
  <si>
    <t>Burýšková Adéla</t>
  </si>
  <si>
    <t>Kašparovská Karolína</t>
  </si>
  <si>
    <t>Brožková Hana</t>
  </si>
  <si>
    <t>volná</t>
  </si>
  <si>
    <t>přebor JM oblasti 25. 5. 2019 - ZÁKLADNÍ PROGRAM</t>
  </si>
  <si>
    <t>Kaldová Ella</t>
  </si>
  <si>
    <t>Hrbáčková Klára</t>
  </si>
  <si>
    <t>Ondriášová Scarlett</t>
  </si>
  <si>
    <t>Slavíková Aneta</t>
  </si>
  <si>
    <t>Hlaváčová Aneta</t>
  </si>
  <si>
    <t>Podzemná Adéla</t>
  </si>
  <si>
    <t>Adámková Veronika</t>
  </si>
  <si>
    <t>Sedlářová Marika</t>
  </si>
  <si>
    <t>Hudcová Gabriela</t>
  </si>
  <si>
    <t>Grabcová Ema</t>
  </si>
  <si>
    <t>Kaldová Laura</t>
  </si>
  <si>
    <t>Vavřičková Anna</t>
  </si>
  <si>
    <t>Plchová Nicol</t>
  </si>
  <si>
    <t>Skřičková Marie</t>
  </si>
  <si>
    <t>Ernestová Tereza</t>
  </si>
  <si>
    <t>Bílová Edita</t>
  </si>
  <si>
    <t>Přeučilová Karolína</t>
  </si>
  <si>
    <t>ASPV Brno</t>
  </si>
  <si>
    <t>MG Elite Zlín</t>
  </si>
  <si>
    <t>SK MG Veselí</t>
  </si>
  <si>
    <t>Šišperová Bára</t>
  </si>
  <si>
    <t>Štalmachová Simona</t>
  </si>
  <si>
    <t>Kleinová Linda</t>
  </si>
  <si>
    <t>Hromadová Stanislava</t>
  </si>
  <si>
    <t>Šuchmová Agáta</t>
  </si>
  <si>
    <t>Valová Ema</t>
  </si>
  <si>
    <t>Krajčová Adéla</t>
  </si>
  <si>
    <t>Karasová Kamila</t>
  </si>
  <si>
    <t>Neumannová Anna</t>
  </si>
  <si>
    <t>Pánková Eliška</t>
  </si>
  <si>
    <t>Orbesová Aneta</t>
  </si>
  <si>
    <t>Fišerová Julie</t>
  </si>
  <si>
    <t>Švendová Sofie</t>
  </si>
  <si>
    <t>Chmelíčková Veronika</t>
  </si>
  <si>
    <t>Pudilová Veronika</t>
  </si>
  <si>
    <t>Hanáková Aneta</t>
  </si>
  <si>
    <t xml:space="preserve">Jílková Ellen </t>
  </si>
  <si>
    <t>Kafková Barbora</t>
  </si>
  <si>
    <t xml:space="preserve">Dobešová Elena </t>
  </si>
  <si>
    <t>Freundová Alina</t>
  </si>
  <si>
    <t>Shtefko Nika</t>
  </si>
  <si>
    <t>Neider Letizia</t>
  </si>
  <si>
    <t>Kučerová Anna</t>
  </si>
  <si>
    <t>Černíková Kateřina</t>
  </si>
  <si>
    <t>Ujčíková Anna</t>
  </si>
  <si>
    <t>Krzystková Denisa</t>
  </si>
  <si>
    <t xml:space="preserve">Možíšová Barbora Marie </t>
  </si>
  <si>
    <t>Perničková Sofie</t>
  </si>
  <si>
    <t>Procházková Aneta</t>
  </si>
  <si>
    <t>Juračková Veronika</t>
  </si>
  <si>
    <t>Juříková Natálie</t>
  </si>
  <si>
    <t>Kejlová Karla</t>
  </si>
  <si>
    <t>Součková Elena</t>
  </si>
  <si>
    <t>přebor JM obasti 25. 5. 2019 - ZÁKLADNÍ PROGRAM</t>
  </si>
  <si>
    <t>1. kategorie</t>
  </si>
  <si>
    <t>TGK Zlín</t>
  </si>
  <si>
    <t>TJ Sokol Židenice</t>
  </si>
  <si>
    <t>Loubalová Aneta</t>
  </si>
  <si>
    <t>Bartoňková Valerie</t>
  </si>
  <si>
    <t>Nováková Anna</t>
  </si>
  <si>
    <t xml:space="preserve">Bednářová Klára </t>
  </si>
  <si>
    <t>Syslová Marie</t>
  </si>
  <si>
    <t>Damborská Lucie</t>
  </si>
  <si>
    <t>Cibulová Kristin</t>
  </si>
  <si>
    <t>Slováková Monika</t>
  </si>
  <si>
    <t>Žalůdková Kateřina</t>
  </si>
  <si>
    <t>Gheorghe Sofie</t>
  </si>
  <si>
    <t>Kovářová Eliška</t>
  </si>
  <si>
    <t>Ludwigová Barbora</t>
  </si>
  <si>
    <t>Blatná Viktorie</t>
  </si>
  <si>
    <t>Ivanová Sofie Ella</t>
  </si>
  <si>
    <t>Ambrožová Julie</t>
  </si>
  <si>
    <t>Hrnčiříková Nela</t>
  </si>
  <si>
    <t>Plačková Adéla</t>
  </si>
  <si>
    <t xml:space="preserve">Ancheva Andrea </t>
  </si>
  <si>
    <t>Doležalová Emma</t>
  </si>
  <si>
    <t>Koudelková Daniela</t>
  </si>
  <si>
    <t>bez náčiní</t>
  </si>
  <si>
    <t>Heroutová Adéla</t>
  </si>
  <si>
    <t>Válková Nikol</t>
  </si>
  <si>
    <t>Daňková Eliška</t>
  </si>
  <si>
    <t>Maléřová Anna</t>
  </si>
  <si>
    <t>Žáčková Anna</t>
  </si>
  <si>
    <t>Fojtíková Nicol</t>
  </si>
  <si>
    <t xml:space="preserve">Pokludová Monika </t>
  </si>
  <si>
    <t>Žáčková Karolína</t>
  </si>
  <si>
    <t>Vavříková Adéla</t>
  </si>
  <si>
    <t>Hájková Nela</t>
  </si>
  <si>
    <t>Florová Amálie</t>
  </si>
  <si>
    <t>Mikšaníková Zuzana</t>
  </si>
  <si>
    <t>Fleková Taťána</t>
  </si>
  <si>
    <t>Roith Sophie</t>
  </si>
  <si>
    <t>Kavlíková Kristýna</t>
  </si>
  <si>
    <t>Maléřová Barbora</t>
  </si>
  <si>
    <t xml:space="preserve">Mohylová Diana </t>
  </si>
  <si>
    <t>Stiburková Lucie</t>
  </si>
  <si>
    <t>Konečná Hana</t>
  </si>
  <si>
    <t>Mikšovičová Nina</t>
  </si>
  <si>
    <t>Smílková Lucie</t>
  </si>
  <si>
    <t>Keroušová Stella</t>
  </si>
  <si>
    <t>Jahodová Nikola</t>
  </si>
  <si>
    <t>Slováková Markéta</t>
  </si>
  <si>
    <t xml:space="preserve">Hakalová Rozálie </t>
  </si>
  <si>
    <t>Elsnerová Tereza</t>
  </si>
  <si>
    <t xml:space="preserve">Bečková Izabela </t>
  </si>
  <si>
    <t>Nahálková Tara Deví</t>
  </si>
  <si>
    <t>Czudková Viktorie</t>
  </si>
  <si>
    <t>Grossová Ema</t>
  </si>
  <si>
    <t>Ryzhová Polina</t>
  </si>
  <si>
    <t>Zajícová Michaela</t>
  </si>
  <si>
    <t>Vavřínková Marie</t>
  </si>
  <si>
    <t>Mikšovičová Anežka</t>
  </si>
  <si>
    <t>Hakalová Patricie Stefanie</t>
  </si>
  <si>
    <t>Martinková Denisa</t>
  </si>
  <si>
    <t>Poláková Julie</t>
  </si>
  <si>
    <t>Kišová Judita</t>
  </si>
  <si>
    <t>Ondrová Julie</t>
  </si>
  <si>
    <t>Sasková Daniela</t>
  </si>
  <si>
    <t>Gerišová Veronika</t>
  </si>
  <si>
    <t>Říhová Johana</t>
  </si>
  <si>
    <t>Múčková Sabrina</t>
  </si>
  <si>
    <t>Brožková Martina</t>
  </si>
  <si>
    <t>Vnučková Štěpánka</t>
  </si>
  <si>
    <t>Kleinová Nikola</t>
  </si>
  <si>
    <t>Čačíková Markéta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</si>
</sst>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7" x14ac:knownFonts="1">
    <font>
      <sz val="10"/>
      <name val="Arial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2" borderId="0" xfId="0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4" fillId="3" borderId="6" xfId="0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protection locked="0"/>
    </xf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right" vertical="center"/>
    </xf>
    <xf numFmtId="0" fontId="0" fillId="3" borderId="8" xfId="0" applyFill="1" applyBorder="1"/>
    <xf numFmtId="0" fontId="0" fillId="3" borderId="8" xfId="0" applyFill="1" applyBorder="1" applyAlignment="1"/>
    <xf numFmtId="0" fontId="0" fillId="3" borderId="0" xfId="0" applyFill="1"/>
    <xf numFmtId="0" fontId="5" fillId="3" borderId="0" xfId="0" applyFont="1" applyFill="1"/>
    <xf numFmtId="0" fontId="4" fillId="3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1" fontId="6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3" borderId="8" xfId="0" applyFont="1" applyFill="1" applyBorder="1" applyAlignment="1">
      <alignment vertical="center"/>
    </xf>
    <xf numFmtId="0" fontId="0" fillId="3" borderId="13" xfId="0" applyFill="1" applyBorder="1"/>
    <xf numFmtId="0" fontId="5" fillId="3" borderId="13" xfId="0" applyFont="1" applyFill="1" applyBorder="1"/>
    <xf numFmtId="0" fontId="0" fillId="0" borderId="0" xfId="0" applyBorder="1"/>
    <xf numFmtId="0" fontId="4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center" vertical="center"/>
    </xf>
    <xf numFmtId="0" fontId="0" fillId="3" borderId="13" xfId="0" applyFill="1" applyBorder="1" applyAlignment="1"/>
    <xf numFmtId="0" fontId="0" fillId="3" borderId="13" xfId="0" applyFill="1" applyBorder="1" applyAlignment="1" applyProtection="1"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6" xfId="0" applyBorder="1"/>
    <xf numFmtId="0" fontId="1" fillId="5" borderId="21" xfId="0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/>
    </xf>
    <xf numFmtId="2" fontId="1" fillId="4" borderId="21" xfId="0" applyNumberFormat="1" applyFont="1" applyFill="1" applyBorder="1" applyAlignment="1">
      <alignment horizontal="center" vertical="center"/>
    </xf>
    <xf numFmtId="2" fontId="1" fillId="0" borderId="21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16" xfId="0" applyFill="1" applyBorder="1"/>
    <xf numFmtId="0" fontId="1" fillId="5" borderId="17" xfId="0" applyFont="1" applyFill="1" applyBorder="1" applyAlignment="1">
      <alignment horizont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4" borderId="22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 applyProtection="1">
      <alignment horizontal="center"/>
      <protection locked="0"/>
    </xf>
    <xf numFmtId="164" fontId="8" fillId="0" borderId="21" xfId="0" applyNumberFormat="1" applyFont="1" applyBorder="1" applyAlignment="1">
      <alignment horizontal="center"/>
    </xf>
    <xf numFmtId="164" fontId="8" fillId="0" borderId="21" xfId="0" applyNumberFormat="1" applyFont="1" applyFill="1" applyBorder="1" applyAlignment="1">
      <alignment horizont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17" fontId="0" fillId="0" borderId="0" xfId="0" applyNumberFormat="1"/>
    <xf numFmtId="16" fontId="0" fillId="0" borderId="0" xfId="0" applyNumberFormat="1"/>
    <xf numFmtId="0" fontId="7" fillId="0" borderId="16" xfId="0" applyFont="1" applyFill="1" applyBorder="1"/>
    <xf numFmtId="0" fontId="10" fillId="0" borderId="12" xfId="0" applyFont="1" applyBorder="1" applyAlignment="1"/>
    <xf numFmtId="164" fontId="8" fillId="0" borderId="17" xfId="0" applyNumberFormat="1" applyFont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8" xfId="0" applyFill="1" applyBorder="1"/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center"/>
    </xf>
    <xf numFmtId="0" fontId="0" fillId="0" borderId="0" xfId="0" applyFill="1"/>
    <xf numFmtId="0" fontId="0" fillId="0" borderId="39" xfId="0" applyBorder="1"/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/>
    <xf numFmtId="0" fontId="12" fillId="0" borderId="1" xfId="0" applyFont="1" applyFill="1" applyBorder="1"/>
    <xf numFmtId="0" fontId="13" fillId="0" borderId="1" xfId="0" applyFont="1" applyFill="1" applyBorder="1" applyAlignment="1"/>
    <xf numFmtId="0" fontId="12" fillId="0" borderId="1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0" fontId="12" fillId="0" borderId="17" xfId="0" applyFont="1" applyFill="1" applyBorder="1"/>
    <xf numFmtId="0" fontId="12" fillId="0" borderId="21" xfId="0" applyFont="1" applyFill="1" applyBorder="1"/>
    <xf numFmtId="0" fontId="13" fillId="0" borderId="1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0" fontId="12" fillId="0" borderId="33" xfId="0" applyFont="1" applyFill="1" applyBorder="1" applyAlignment="1">
      <alignment horizontal="left"/>
    </xf>
    <xf numFmtId="0" fontId="12" fillId="0" borderId="34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>
      <alignment horizontal="center" vertical="center"/>
    </xf>
    <xf numFmtId="0" fontId="16" fillId="0" borderId="0" xfId="0" applyFont="1"/>
    <xf numFmtId="0" fontId="15" fillId="0" borderId="17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13" fillId="0" borderId="3" xfId="0" applyFont="1" applyFill="1" applyBorder="1" applyAlignment="1"/>
    <xf numFmtId="0" fontId="1" fillId="4" borderId="14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0" fillId="6" borderId="36" xfId="0" applyFill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1" fillId="2" borderId="32" xfId="0" applyFont="1" applyFill="1" applyBorder="1" applyAlignment="1">
      <alignment vertical="center" wrapText="1"/>
    </xf>
    <xf numFmtId="0" fontId="0" fillId="2" borderId="41" xfId="0" applyFill="1" applyBorder="1" applyAlignment="1"/>
    <xf numFmtId="0" fontId="0" fillId="2" borderId="4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/>
    <xf numFmtId="0" fontId="1" fillId="2" borderId="43" xfId="0" applyFont="1" applyFill="1" applyBorder="1" applyAlignment="1">
      <alignment vertical="center"/>
    </xf>
    <xf numFmtId="0" fontId="0" fillId="2" borderId="40" xfId="0" applyFill="1" applyBorder="1" applyAlignment="1"/>
    <xf numFmtId="0" fontId="0" fillId="2" borderId="31" xfId="0" applyFill="1" applyBorder="1" applyAlignment="1"/>
    <xf numFmtId="0" fontId="7" fillId="7" borderId="21" xfId="0" applyFont="1" applyFill="1" applyBorder="1" applyAlignment="1" applyProtection="1">
      <alignment horizontal="center" vertical="center"/>
      <protection locked="0"/>
    </xf>
    <xf numFmtId="0" fontId="15" fillId="7" borderId="21" xfId="0" applyFont="1" applyFill="1" applyBorder="1" applyAlignment="1">
      <alignment horizontal="left"/>
    </xf>
    <xf numFmtId="0" fontId="7" fillId="7" borderId="21" xfId="0" applyFont="1" applyFill="1" applyBorder="1" applyAlignment="1">
      <alignment horizontal="left"/>
    </xf>
    <xf numFmtId="164" fontId="8" fillId="7" borderId="21" xfId="0" applyNumberFormat="1" applyFont="1" applyFill="1" applyBorder="1" applyAlignment="1">
      <alignment horizontal="center"/>
    </xf>
    <xf numFmtId="2" fontId="1" fillId="7" borderId="21" xfId="0" applyNumberFormat="1" applyFont="1" applyFill="1" applyBorder="1" applyAlignment="1">
      <alignment horizontal="center"/>
    </xf>
    <xf numFmtId="164" fontId="8" fillId="7" borderId="24" xfId="0" applyNumberFormat="1" applyFont="1" applyFill="1" applyBorder="1" applyAlignment="1">
      <alignment horizontal="center"/>
    </xf>
    <xf numFmtId="0" fontId="14" fillId="7" borderId="21" xfId="0" applyFont="1" applyFill="1" applyBorder="1" applyAlignment="1">
      <alignment horizontal="left"/>
    </xf>
    <xf numFmtId="0" fontId="10" fillId="7" borderId="21" xfId="0" applyFont="1" applyFill="1" applyBorder="1" applyAlignment="1">
      <alignment horizontal="left"/>
    </xf>
    <xf numFmtId="164" fontId="2" fillId="7" borderId="21" xfId="0" applyNumberFormat="1" applyFont="1" applyFill="1" applyBorder="1" applyAlignment="1" applyProtection="1">
      <alignment horizontal="center"/>
      <protection locked="0"/>
    </xf>
    <xf numFmtId="164" fontId="8" fillId="7" borderId="21" xfId="0" applyNumberFormat="1" applyFont="1" applyFill="1" applyBorder="1" applyAlignment="1" applyProtection="1">
      <alignment horizontal="center"/>
      <protection locked="0"/>
    </xf>
    <xf numFmtId="0" fontId="15" fillId="7" borderId="34" xfId="0" applyFont="1" applyFill="1" applyBorder="1" applyAlignment="1">
      <alignment horizontal="left"/>
    </xf>
    <xf numFmtId="0" fontId="7" fillId="7" borderId="34" xfId="0" applyFont="1" applyFill="1" applyBorder="1" applyAlignment="1">
      <alignment horizontal="left"/>
    </xf>
    <xf numFmtId="0" fontId="12" fillId="7" borderId="1" xfId="0" applyFont="1" applyFill="1" applyBorder="1"/>
    <xf numFmtId="0" fontId="12" fillId="7" borderId="21" xfId="0" applyFont="1" applyFill="1" applyBorder="1"/>
    <xf numFmtId="164" fontId="2" fillId="7" borderId="24" xfId="0" applyNumberFormat="1" applyFont="1" applyFill="1" applyBorder="1" applyAlignment="1" applyProtection="1">
      <alignment horizontal="center"/>
      <protection locked="0"/>
    </xf>
    <xf numFmtId="164" fontId="8" fillId="7" borderId="24" xfId="0" applyNumberFormat="1" applyFont="1" applyFill="1" applyBorder="1" applyAlignment="1" applyProtection="1">
      <alignment horizontal="center"/>
      <protection locked="0"/>
    </xf>
    <xf numFmtId="0" fontId="13" fillId="7" borderId="1" xfId="0" applyFont="1" applyFill="1" applyBorder="1" applyAlignment="1"/>
    <xf numFmtId="0" fontId="13" fillId="7" borderId="21" xfId="0" applyFont="1" applyFill="1" applyBorder="1" applyAlignment="1"/>
    <xf numFmtId="0" fontId="12" fillId="7" borderId="21" xfId="0" applyFont="1" applyFill="1" applyBorder="1" applyAlignment="1">
      <alignment horizontal="left"/>
    </xf>
    <xf numFmtId="0" fontId="12" fillId="7" borderId="37" xfId="0" applyFont="1" applyFill="1" applyBorder="1" applyAlignment="1">
      <alignment horizontal="left"/>
    </xf>
    <xf numFmtId="0" fontId="12" fillId="7" borderId="17" xfId="0" applyFont="1" applyFill="1" applyBorder="1" applyAlignment="1">
      <alignment horizontal="left"/>
    </xf>
    <xf numFmtId="164" fontId="8" fillId="7" borderId="17" xfId="0" applyNumberFormat="1" applyFont="1" applyFill="1" applyBorder="1" applyAlignment="1">
      <alignment horizontal="center"/>
    </xf>
    <xf numFmtId="2" fontId="1" fillId="7" borderId="17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/>
    </xf>
    <xf numFmtId="0" fontId="13" fillId="7" borderId="21" xfId="0" applyFont="1" applyFill="1" applyBorder="1" applyAlignment="1">
      <alignment horizontal="left"/>
    </xf>
    <xf numFmtId="0" fontId="12" fillId="7" borderId="4" xfId="0" applyFont="1" applyFill="1" applyBorder="1" applyAlignment="1">
      <alignment horizontal="left"/>
    </xf>
    <xf numFmtId="0" fontId="12" fillId="7" borderId="22" xfId="0" applyFont="1" applyFill="1" applyBorder="1" applyAlignment="1">
      <alignment horizontal="left"/>
    </xf>
    <xf numFmtId="164" fontId="8" fillId="7" borderId="22" xfId="0" applyNumberFormat="1" applyFont="1" applyFill="1" applyBorder="1" applyAlignment="1">
      <alignment horizontal="center"/>
    </xf>
    <xf numFmtId="2" fontId="1" fillId="7" borderId="22" xfId="0" applyNumberFormat="1" applyFont="1" applyFill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right"/>
    </xf>
    <xf numFmtId="0" fontId="7" fillId="7" borderId="17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/>
    <xf numFmtId="0" fontId="0" fillId="7" borderId="8" xfId="0" applyFill="1" applyBorder="1"/>
    <xf numFmtId="0" fontId="1" fillId="7" borderId="17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left"/>
    </xf>
    <xf numFmtId="0" fontId="0" fillId="7" borderId="16" xfId="0" applyFill="1" applyBorder="1"/>
    <xf numFmtId="0" fontId="1" fillId="7" borderId="21" xfId="0" applyFont="1" applyFill="1" applyBorder="1" applyAlignment="1">
      <alignment horizontal="center"/>
    </xf>
    <xf numFmtId="0" fontId="9" fillId="7" borderId="16" xfId="0" applyFont="1" applyFill="1" applyBorder="1"/>
    <xf numFmtId="0" fontId="12" fillId="7" borderId="33" xfId="0" applyFont="1" applyFill="1" applyBorder="1" applyAlignment="1">
      <alignment horizontal="left"/>
    </xf>
    <xf numFmtId="0" fontId="12" fillId="7" borderId="34" xfId="0" applyFont="1" applyFill="1" applyBorder="1" applyAlignment="1">
      <alignment horizontal="left"/>
    </xf>
    <xf numFmtId="0" fontId="7" fillId="7" borderId="16" xfId="0" applyFont="1" applyFill="1" applyBorder="1"/>
    <xf numFmtId="0" fontId="13" fillId="7" borderId="33" xfId="0" applyFont="1" applyFill="1" applyBorder="1" applyAlignment="1"/>
    <xf numFmtId="0" fontId="13" fillId="7" borderId="34" xfId="0" applyFont="1" applyFill="1" applyBorder="1" applyAlignment="1"/>
    <xf numFmtId="0" fontId="1" fillId="7" borderId="16" xfId="0" applyFont="1" applyFill="1" applyBorder="1" applyAlignment="1">
      <alignment horizontal="center"/>
    </xf>
    <xf numFmtId="0" fontId="7" fillId="7" borderId="22" xfId="0" applyFont="1" applyFill="1" applyBorder="1" applyAlignment="1" applyProtection="1">
      <alignment horizontal="center" vertical="center"/>
      <protection locked="0"/>
    </xf>
    <xf numFmtId="0" fontId="0" fillId="7" borderId="39" xfId="0" applyFill="1" applyBorder="1"/>
    <xf numFmtId="0" fontId="1" fillId="7" borderId="22" xfId="0" applyFont="1" applyFill="1" applyBorder="1" applyAlignment="1">
      <alignment horizontal="center"/>
    </xf>
    <xf numFmtId="0" fontId="12" fillId="7" borderId="3" xfId="0" applyFont="1" applyFill="1" applyBorder="1"/>
    <xf numFmtId="0" fontId="12" fillId="7" borderId="17" xfId="0" applyFont="1" applyFill="1" applyBorder="1"/>
    <xf numFmtId="0" fontId="10" fillId="7" borderId="12" xfId="0" applyFont="1" applyFill="1" applyBorder="1" applyAlignment="1"/>
    <xf numFmtId="0" fontId="13" fillId="7" borderId="3" xfId="0" applyFont="1" applyFill="1" applyBorder="1" applyAlignment="1"/>
  </cellXfs>
  <cellStyles count="1">
    <cellStyle name="Normální" xfId="0" builtinId="0"/>
  </cellStyles>
  <dxfs count="2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FF99"/>
      <color rgb="FFCC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zoomScale="130" zoomScaleNormal="130" workbookViewId="0">
      <selection activeCell="L12" sqref="L12"/>
    </sheetView>
  </sheetViews>
  <sheetFormatPr defaultRowHeight="12.75" x14ac:dyDescent="0.2"/>
  <cols>
    <col min="1" max="1" width="5.5703125" customWidth="1"/>
    <col min="2" max="2" width="21" customWidth="1"/>
    <col min="3" max="3" width="16.7109375" customWidth="1"/>
    <col min="4" max="4" width="6.42578125" style="2" customWidth="1"/>
    <col min="5" max="5" width="9" customWidth="1"/>
    <col min="6" max="6" width="6.5703125" customWidth="1"/>
    <col min="8" max="8" width="7.85546875" customWidth="1"/>
    <col min="9" max="9" width="7.5703125" customWidth="1"/>
    <col min="10" max="10" width="8.85546875" hidden="1" customWidth="1"/>
  </cols>
  <sheetData>
    <row r="1" spans="1:12" ht="27.75" customHeight="1" thickBot="1" x14ac:dyDescent="0.25">
      <c r="A1" s="54" t="s">
        <v>33</v>
      </c>
      <c r="B1" s="53"/>
      <c r="C1" s="48" t="s">
        <v>103</v>
      </c>
      <c r="D1" s="49"/>
      <c r="E1" s="80"/>
      <c r="F1" s="49"/>
      <c r="G1" s="49"/>
      <c r="H1" s="52"/>
      <c r="I1" s="45"/>
      <c r="J1" s="46"/>
      <c r="K1" s="47"/>
      <c r="L1" s="47"/>
    </row>
    <row r="2" spans="1:12" ht="16.5" customHeight="1" thickBot="1" x14ac:dyDescent="0.25">
      <c r="A2" s="59" t="s">
        <v>17</v>
      </c>
      <c r="B2" s="134" t="s">
        <v>22</v>
      </c>
      <c r="C2" s="134" t="s">
        <v>1</v>
      </c>
      <c r="D2" s="154" t="s">
        <v>30</v>
      </c>
      <c r="E2" s="155"/>
      <c r="F2" s="154" t="s">
        <v>31</v>
      </c>
      <c r="G2" s="155"/>
      <c r="H2" s="132" t="s">
        <v>19</v>
      </c>
      <c r="I2" s="136" t="s">
        <v>4</v>
      </c>
      <c r="J2" s="74"/>
    </row>
    <row r="3" spans="1:12" ht="17.25" customHeight="1" thickBot="1" x14ac:dyDescent="0.25">
      <c r="A3" s="58" t="s">
        <v>15</v>
      </c>
      <c r="B3" s="138"/>
      <c r="C3" s="138"/>
      <c r="D3" s="51" t="s">
        <v>18</v>
      </c>
      <c r="E3" s="51" t="s">
        <v>7</v>
      </c>
      <c r="F3" s="90" t="s">
        <v>18</v>
      </c>
      <c r="G3" s="51" t="s">
        <v>6</v>
      </c>
      <c r="H3" s="133"/>
      <c r="I3" s="137"/>
      <c r="J3" s="91"/>
    </row>
    <row r="4" spans="1:12" x14ac:dyDescent="0.2">
      <c r="A4" s="103">
        <v>9</v>
      </c>
      <c r="B4" s="129" t="s">
        <v>67</v>
      </c>
      <c r="C4" s="130" t="s">
        <v>24</v>
      </c>
      <c r="D4" s="97"/>
      <c r="E4" s="98">
        <v>11.45</v>
      </c>
      <c r="F4" s="100"/>
      <c r="G4" s="98">
        <v>12.95</v>
      </c>
      <c r="H4" s="72">
        <v>24.4</v>
      </c>
      <c r="I4" s="81">
        <v>1</v>
      </c>
      <c r="J4" s="92"/>
    </row>
    <row r="5" spans="1:12" x14ac:dyDescent="0.2">
      <c r="A5" s="157">
        <v>14</v>
      </c>
      <c r="B5" s="158" t="s">
        <v>70</v>
      </c>
      <c r="C5" s="159" t="s">
        <v>24</v>
      </c>
      <c r="D5" s="160"/>
      <c r="E5" s="161">
        <v>11.200000000000001</v>
      </c>
      <c r="F5" s="160"/>
      <c r="G5" s="68">
        <v>12.099999999999998</v>
      </c>
      <c r="H5" s="67">
        <v>23.299999999999997</v>
      </c>
      <c r="I5" s="87">
        <v>2</v>
      </c>
      <c r="J5" s="86"/>
    </row>
    <row r="6" spans="1:12" x14ac:dyDescent="0.2">
      <c r="A6" s="157">
        <v>19</v>
      </c>
      <c r="B6" s="158" t="s">
        <v>117</v>
      </c>
      <c r="C6" s="159" t="s">
        <v>61</v>
      </c>
      <c r="D6" s="162"/>
      <c r="E6" s="161">
        <v>11.200000000000001</v>
      </c>
      <c r="F6" s="162"/>
      <c r="G6" s="68">
        <v>11.700000000000003</v>
      </c>
      <c r="H6" s="67">
        <v>22.900000000000006</v>
      </c>
      <c r="I6" s="87">
        <v>3</v>
      </c>
      <c r="J6" s="86"/>
    </row>
    <row r="7" spans="1:12" x14ac:dyDescent="0.2">
      <c r="A7" s="157">
        <v>1</v>
      </c>
      <c r="B7" s="163" t="s">
        <v>104</v>
      </c>
      <c r="C7" s="164" t="s">
        <v>60</v>
      </c>
      <c r="D7" s="160"/>
      <c r="E7" s="161">
        <v>11.349999999999998</v>
      </c>
      <c r="F7" s="160"/>
      <c r="G7" s="68">
        <v>11.399999999999997</v>
      </c>
      <c r="H7" s="67">
        <v>22.749999999999993</v>
      </c>
      <c r="I7" s="87">
        <v>4</v>
      </c>
      <c r="J7" s="86"/>
    </row>
    <row r="8" spans="1:12" x14ac:dyDescent="0.2">
      <c r="A8" s="157">
        <v>21</v>
      </c>
      <c r="B8" s="158" t="s">
        <v>119</v>
      </c>
      <c r="C8" s="159" t="s">
        <v>123</v>
      </c>
      <c r="D8" s="160"/>
      <c r="E8" s="161">
        <v>10.45</v>
      </c>
      <c r="F8" s="160"/>
      <c r="G8" s="68">
        <v>12.1</v>
      </c>
      <c r="H8" s="67">
        <v>22.549999999999997</v>
      </c>
      <c r="I8" s="87">
        <v>5</v>
      </c>
      <c r="J8" s="86"/>
    </row>
    <row r="9" spans="1:12" x14ac:dyDescent="0.2">
      <c r="A9" s="157">
        <v>2</v>
      </c>
      <c r="B9" s="158" t="s">
        <v>105</v>
      </c>
      <c r="C9" s="159" t="s">
        <v>121</v>
      </c>
      <c r="D9" s="160"/>
      <c r="E9" s="161">
        <v>10.6</v>
      </c>
      <c r="F9" s="160"/>
      <c r="G9" s="68">
        <v>11.950000000000005</v>
      </c>
      <c r="H9" s="67">
        <v>22.550000000000004</v>
      </c>
      <c r="I9" s="87">
        <v>6</v>
      </c>
      <c r="J9" s="86"/>
    </row>
    <row r="10" spans="1:12" x14ac:dyDescent="0.2">
      <c r="A10" s="157">
        <v>10</v>
      </c>
      <c r="B10" s="158" t="s">
        <v>109</v>
      </c>
      <c r="C10" s="159" t="s">
        <v>60</v>
      </c>
      <c r="D10" s="165"/>
      <c r="E10" s="161">
        <v>10.9</v>
      </c>
      <c r="F10" s="166"/>
      <c r="G10" s="68">
        <v>11.599999999999998</v>
      </c>
      <c r="H10" s="67">
        <v>22.5</v>
      </c>
      <c r="I10" s="87">
        <v>7</v>
      </c>
      <c r="J10" s="86"/>
    </row>
    <row r="11" spans="1:12" x14ac:dyDescent="0.2">
      <c r="A11" s="157">
        <v>12</v>
      </c>
      <c r="B11" s="158" t="s">
        <v>111</v>
      </c>
      <c r="C11" s="159" t="s">
        <v>123</v>
      </c>
      <c r="D11" s="160"/>
      <c r="E11" s="161">
        <v>10.349999999999998</v>
      </c>
      <c r="F11" s="160"/>
      <c r="G11" s="68">
        <v>11.799999999999999</v>
      </c>
      <c r="H11" s="67">
        <v>22.15</v>
      </c>
      <c r="I11" s="87">
        <v>8</v>
      </c>
      <c r="J11" s="86"/>
    </row>
    <row r="12" spans="1:12" x14ac:dyDescent="0.2">
      <c r="A12" s="157">
        <v>16</v>
      </c>
      <c r="B12" s="158" t="s">
        <v>114</v>
      </c>
      <c r="C12" s="159" t="s">
        <v>60</v>
      </c>
      <c r="D12" s="165"/>
      <c r="E12" s="161">
        <v>11.100000000000001</v>
      </c>
      <c r="F12" s="166"/>
      <c r="G12" s="68">
        <v>11</v>
      </c>
      <c r="H12" s="67">
        <v>22.1</v>
      </c>
      <c r="I12" s="87">
        <v>9</v>
      </c>
      <c r="J12" s="86"/>
    </row>
    <row r="13" spans="1:12" x14ac:dyDescent="0.2">
      <c r="A13" s="157">
        <v>3</v>
      </c>
      <c r="B13" s="163" t="s">
        <v>69</v>
      </c>
      <c r="C13" s="164" t="s">
        <v>24</v>
      </c>
      <c r="D13" s="160"/>
      <c r="E13" s="161">
        <v>10.45</v>
      </c>
      <c r="F13" s="160"/>
      <c r="G13" s="68">
        <v>11.250000000000002</v>
      </c>
      <c r="H13" s="67">
        <v>21.700000000000003</v>
      </c>
      <c r="I13" s="87">
        <v>10</v>
      </c>
      <c r="J13" s="86"/>
    </row>
    <row r="14" spans="1:12" x14ac:dyDescent="0.2">
      <c r="A14" s="157">
        <v>8</v>
      </c>
      <c r="B14" s="158" t="s">
        <v>108</v>
      </c>
      <c r="C14" s="159" t="s">
        <v>123</v>
      </c>
      <c r="D14" s="160"/>
      <c r="E14" s="161">
        <v>9.4999999999999964</v>
      </c>
      <c r="F14" s="160"/>
      <c r="G14" s="68">
        <v>12.000000000000002</v>
      </c>
      <c r="H14" s="67">
        <v>21.5</v>
      </c>
      <c r="I14" s="87">
        <v>11</v>
      </c>
      <c r="J14" s="86"/>
    </row>
    <row r="15" spans="1:12" x14ac:dyDescent="0.2">
      <c r="A15" s="157">
        <v>18</v>
      </c>
      <c r="B15" s="158" t="s">
        <v>116</v>
      </c>
      <c r="C15" s="159" t="s">
        <v>35</v>
      </c>
      <c r="D15" s="160"/>
      <c r="E15" s="161">
        <v>10.100000000000003</v>
      </c>
      <c r="F15" s="160"/>
      <c r="G15" s="68">
        <v>11.350000000000005</v>
      </c>
      <c r="H15" s="67">
        <v>21.45000000000001</v>
      </c>
      <c r="I15" s="87">
        <v>12</v>
      </c>
      <c r="J15" s="86"/>
    </row>
    <row r="16" spans="1:12" x14ac:dyDescent="0.2">
      <c r="A16" s="157">
        <v>7</v>
      </c>
      <c r="B16" s="163" t="s">
        <v>227</v>
      </c>
      <c r="C16" s="164" t="s">
        <v>121</v>
      </c>
      <c r="D16" s="160"/>
      <c r="E16" s="161">
        <v>10.399999999999999</v>
      </c>
      <c r="F16" s="160"/>
      <c r="G16" s="68">
        <v>10.849999999999998</v>
      </c>
      <c r="H16" s="67">
        <v>21.249999999999996</v>
      </c>
      <c r="I16" s="87">
        <v>13</v>
      </c>
      <c r="J16" s="86"/>
    </row>
    <row r="17" spans="1:10" x14ac:dyDescent="0.2">
      <c r="A17" s="157">
        <v>15</v>
      </c>
      <c r="B17" s="158" t="s">
        <v>113</v>
      </c>
      <c r="C17" s="159" t="s">
        <v>123</v>
      </c>
      <c r="D17" s="160"/>
      <c r="E17" s="161">
        <v>9.75</v>
      </c>
      <c r="F17" s="160"/>
      <c r="G17" s="68">
        <v>11.400000000000002</v>
      </c>
      <c r="H17" s="67">
        <v>21.150000000000002</v>
      </c>
      <c r="I17" s="87">
        <v>14</v>
      </c>
      <c r="J17" s="86"/>
    </row>
    <row r="18" spans="1:10" x14ac:dyDescent="0.2">
      <c r="A18" s="157">
        <v>6</v>
      </c>
      <c r="B18" s="163" t="s">
        <v>107</v>
      </c>
      <c r="C18" s="164" t="s">
        <v>122</v>
      </c>
      <c r="D18" s="160"/>
      <c r="E18" s="161">
        <v>10.45</v>
      </c>
      <c r="F18" s="160"/>
      <c r="G18" s="68">
        <v>10.6</v>
      </c>
      <c r="H18" s="67">
        <v>21.049999999999997</v>
      </c>
      <c r="I18" s="87">
        <v>15</v>
      </c>
      <c r="J18" s="86"/>
    </row>
    <row r="19" spans="1:10" x14ac:dyDescent="0.2">
      <c r="A19" s="157">
        <v>13</v>
      </c>
      <c r="B19" s="158" t="s">
        <v>112</v>
      </c>
      <c r="C19" s="159" t="s">
        <v>23</v>
      </c>
      <c r="D19" s="160"/>
      <c r="E19" s="161">
        <v>10.15</v>
      </c>
      <c r="F19" s="160"/>
      <c r="G19" s="68">
        <v>10.850000000000001</v>
      </c>
      <c r="H19" s="67">
        <v>21</v>
      </c>
      <c r="I19" s="87">
        <v>16</v>
      </c>
      <c r="J19" s="86"/>
    </row>
    <row r="20" spans="1:10" x14ac:dyDescent="0.2">
      <c r="A20" s="157">
        <v>5</v>
      </c>
      <c r="B20" s="158" t="s">
        <v>106</v>
      </c>
      <c r="C20" s="159" t="s">
        <v>25</v>
      </c>
      <c r="D20" s="160"/>
      <c r="E20" s="161">
        <v>10.1</v>
      </c>
      <c r="F20" s="160"/>
      <c r="G20" s="68">
        <v>10.600000000000001</v>
      </c>
      <c r="H20" s="67">
        <v>20.700000000000003</v>
      </c>
      <c r="I20" s="87">
        <v>17</v>
      </c>
      <c r="J20" s="86"/>
    </row>
    <row r="21" spans="1:10" x14ac:dyDescent="0.2">
      <c r="A21" s="157">
        <v>4</v>
      </c>
      <c r="B21" s="163" t="s">
        <v>226</v>
      </c>
      <c r="C21" s="164" t="s">
        <v>35</v>
      </c>
      <c r="D21" s="160"/>
      <c r="E21" s="161">
        <v>10.25</v>
      </c>
      <c r="F21" s="160"/>
      <c r="G21" s="68">
        <v>10.399999999999999</v>
      </c>
      <c r="H21" s="67">
        <v>20.65</v>
      </c>
      <c r="I21" s="87">
        <v>18</v>
      </c>
      <c r="J21" s="86"/>
    </row>
    <row r="22" spans="1:10" x14ac:dyDescent="0.2">
      <c r="A22" s="157">
        <v>11</v>
      </c>
      <c r="B22" s="158" t="s">
        <v>110</v>
      </c>
      <c r="C22" s="159" t="s">
        <v>75</v>
      </c>
      <c r="D22" s="160"/>
      <c r="E22" s="161">
        <v>9.8999999999999986</v>
      </c>
      <c r="F22" s="160"/>
      <c r="G22" s="68">
        <v>10.549999999999999</v>
      </c>
      <c r="H22" s="67">
        <v>20.449999999999996</v>
      </c>
      <c r="I22" s="87">
        <v>19</v>
      </c>
      <c r="J22" s="86"/>
    </row>
    <row r="23" spans="1:10" x14ac:dyDescent="0.2">
      <c r="A23" s="157">
        <v>22</v>
      </c>
      <c r="B23" s="158" t="s">
        <v>120</v>
      </c>
      <c r="C23" s="159" t="s">
        <v>75</v>
      </c>
      <c r="D23" s="160"/>
      <c r="E23" s="161">
        <v>10.050000000000001</v>
      </c>
      <c r="F23" s="160"/>
      <c r="G23" s="68">
        <v>9.65</v>
      </c>
      <c r="H23" s="67">
        <v>19.700000000000003</v>
      </c>
      <c r="I23" s="87">
        <v>20</v>
      </c>
      <c r="J23" s="86"/>
    </row>
    <row r="24" spans="1:10" x14ac:dyDescent="0.2">
      <c r="A24" s="157">
        <v>20</v>
      </c>
      <c r="B24" s="167" t="s">
        <v>118</v>
      </c>
      <c r="C24" s="168" t="s">
        <v>75</v>
      </c>
      <c r="D24" s="160"/>
      <c r="E24" s="161">
        <v>9.4</v>
      </c>
      <c r="F24" s="160"/>
      <c r="G24" s="68">
        <v>9.6999999999999993</v>
      </c>
      <c r="H24" s="67">
        <v>19.100000000000001</v>
      </c>
      <c r="I24" s="87">
        <v>21</v>
      </c>
      <c r="J24" s="86"/>
    </row>
    <row r="25" spans="1:10" x14ac:dyDescent="0.2">
      <c r="A25" s="157">
        <v>17</v>
      </c>
      <c r="B25" s="158" t="s">
        <v>115</v>
      </c>
      <c r="C25" s="159" t="s">
        <v>75</v>
      </c>
      <c r="D25" s="160"/>
      <c r="E25" s="161">
        <v>0</v>
      </c>
      <c r="F25" s="160"/>
      <c r="G25" s="68">
        <v>0</v>
      </c>
      <c r="H25" s="67">
        <v>0</v>
      </c>
      <c r="I25" s="87">
        <v>22</v>
      </c>
      <c r="J25" s="86"/>
    </row>
  </sheetData>
  <sortState ref="A4:X25">
    <sortCondition ref="I4:I25"/>
  </sortState>
  <mergeCells count="4">
    <mergeCell ref="H2:H3"/>
    <mergeCell ref="I2:I3"/>
    <mergeCell ref="B2:B3"/>
    <mergeCell ref="C2:C3"/>
  </mergeCells>
  <phoneticPr fontId="11" type="noConversion"/>
  <conditionalFormatting sqref="I4:I7 I10:I25">
    <cfRule type="cellIs" dxfId="16" priority="4" stopIfTrue="1" operator="lessThan">
      <formula>4</formula>
    </cfRule>
  </conditionalFormatting>
  <conditionalFormatting sqref="I8">
    <cfRule type="cellIs" dxfId="15" priority="1" stopIfTrue="1" operator="lessThan">
      <formula>4</formula>
    </cfRule>
  </conditionalFormatting>
  <conditionalFormatting sqref="I9">
    <cfRule type="cellIs" dxfId="14" priority="2" stopIfTrue="1" operator="lessThan">
      <formula>4</formula>
    </cfRule>
  </conditionalFormatting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zoomScale="120" zoomScaleNormal="120" workbookViewId="0">
      <selection activeCell="L13" sqref="L13"/>
    </sheetView>
  </sheetViews>
  <sheetFormatPr defaultRowHeight="12.75" x14ac:dyDescent="0.2"/>
  <cols>
    <col min="1" max="1" width="5.5703125" customWidth="1"/>
    <col min="2" max="2" width="20" customWidth="1"/>
    <col min="3" max="3" width="17.42578125" customWidth="1"/>
    <col min="4" max="4" width="6.42578125" style="2" customWidth="1"/>
    <col min="5" max="5" width="9" customWidth="1"/>
    <col min="6" max="6" width="6.28515625" customWidth="1"/>
    <col min="8" max="8" width="7.85546875" customWidth="1"/>
    <col min="9" max="9" width="7.5703125" customWidth="1"/>
    <col min="10" max="10" width="8.85546875" hidden="1" customWidth="1"/>
  </cols>
  <sheetData>
    <row r="1" spans="1:12" ht="27.75" customHeight="1" thickBot="1" x14ac:dyDescent="0.25">
      <c r="A1" s="54" t="s">
        <v>32</v>
      </c>
      <c r="B1" s="53"/>
      <c r="C1" s="48" t="s">
        <v>103</v>
      </c>
      <c r="D1" s="49"/>
      <c r="E1" s="80"/>
      <c r="F1" s="49"/>
      <c r="G1" s="49"/>
      <c r="H1" s="52"/>
      <c r="I1" s="45"/>
      <c r="J1" s="46"/>
      <c r="K1" s="47"/>
      <c r="L1" s="47"/>
    </row>
    <row r="2" spans="1:12" ht="16.5" customHeight="1" thickBot="1" x14ac:dyDescent="0.25">
      <c r="A2" s="59" t="s">
        <v>17</v>
      </c>
      <c r="B2" s="134" t="s">
        <v>22</v>
      </c>
      <c r="C2" s="134" t="s">
        <v>1</v>
      </c>
      <c r="D2" s="154" t="s">
        <v>30</v>
      </c>
      <c r="E2" s="155"/>
      <c r="F2" s="154" t="s">
        <v>31</v>
      </c>
      <c r="G2" s="155"/>
      <c r="H2" s="132" t="s">
        <v>19</v>
      </c>
      <c r="I2" s="136" t="s">
        <v>4</v>
      </c>
      <c r="J2" s="74"/>
    </row>
    <row r="3" spans="1:12" ht="17.25" customHeight="1" thickBot="1" x14ac:dyDescent="0.25">
      <c r="A3" s="58" t="s">
        <v>15</v>
      </c>
      <c r="B3" s="141"/>
      <c r="C3" s="138"/>
      <c r="D3" s="51" t="s">
        <v>18</v>
      </c>
      <c r="E3" s="51" t="s">
        <v>7</v>
      </c>
      <c r="F3" s="90" t="s">
        <v>18</v>
      </c>
      <c r="G3" s="51" t="s">
        <v>6</v>
      </c>
      <c r="H3" s="133"/>
      <c r="I3" s="137"/>
      <c r="J3" s="91"/>
    </row>
    <row r="4" spans="1:12" ht="15" x14ac:dyDescent="0.25">
      <c r="A4" s="108">
        <v>13</v>
      </c>
      <c r="B4" s="111" t="s">
        <v>135</v>
      </c>
      <c r="C4" s="116" t="s">
        <v>23</v>
      </c>
      <c r="D4" s="97"/>
      <c r="E4" s="98">
        <v>11.95</v>
      </c>
      <c r="F4" s="100"/>
      <c r="G4" s="98">
        <v>12.6</v>
      </c>
      <c r="H4" s="72">
        <v>24.549999999999997</v>
      </c>
      <c r="I4" s="81">
        <v>1</v>
      </c>
      <c r="J4" s="92"/>
    </row>
    <row r="5" spans="1:12" ht="15" x14ac:dyDescent="0.25">
      <c r="A5" s="109">
        <v>19</v>
      </c>
      <c r="B5" s="112" t="s">
        <v>141</v>
      </c>
      <c r="C5" s="117" t="s">
        <v>61</v>
      </c>
      <c r="D5" s="77"/>
      <c r="E5" s="68">
        <v>11.3</v>
      </c>
      <c r="F5" s="78"/>
      <c r="G5" s="68">
        <v>12.349999999999996</v>
      </c>
      <c r="H5" s="67">
        <v>23.65</v>
      </c>
      <c r="I5" s="87">
        <v>2</v>
      </c>
      <c r="J5" s="86"/>
      <c r="K5" s="93"/>
    </row>
    <row r="6" spans="1:12" ht="15" x14ac:dyDescent="0.25">
      <c r="A6" s="109">
        <v>3</v>
      </c>
      <c r="B6" s="112" t="s">
        <v>126</v>
      </c>
      <c r="C6" s="117" t="s">
        <v>121</v>
      </c>
      <c r="D6" s="77"/>
      <c r="E6" s="68">
        <v>11.149999999999999</v>
      </c>
      <c r="F6" s="78"/>
      <c r="G6" s="68">
        <v>12.299999999999997</v>
      </c>
      <c r="H6" s="67">
        <v>23.449999999999996</v>
      </c>
      <c r="I6" s="87">
        <v>3</v>
      </c>
      <c r="J6" s="86"/>
    </row>
    <row r="7" spans="1:12" ht="15" x14ac:dyDescent="0.25">
      <c r="A7" s="157">
        <v>14</v>
      </c>
      <c r="B7" s="169" t="s">
        <v>136</v>
      </c>
      <c r="C7" s="170" t="s">
        <v>24</v>
      </c>
      <c r="D7" s="171"/>
      <c r="E7" s="161">
        <v>11.150000000000002</v>
      </c>
      <c r="F7" s="172"/>
      <c r="G7" s="161">
        <v>12.200000000000005</v>
      </c>
      <c r="H7" s="67">
        <v>23.350000000000009</v>
      </c>
      <c r="I7" s="87">
        <v>4</v>
      </c>
      <c r="J7" s="86"/>
    </row>
    <row r="8" spans="1:12" ht="15" x14ac:dyDescent="0.25">
      <c r="A8" s="157">
        <v>7</v>
      </c>
      <c r="B8" s="173" t="s">
        <v>68</v>
      </c>
      <c r="C8" s="174" t="s">
        <v>23</v>
      </c>
      <c r="D8" s="160"/>
      <c r="E8" s="161">
        <v>11.099999999999998</v>
      </c>
      <c r="F8" s="160"/>
      <c r="G8" s="161">
        <v>11.849999999999996</v>
      </c>
      <c r="H8" s="67">
        <v>22.949999999999996</v>
      </c>
      <c r="I8" s="87">
        <v>5</v>
      </c>
      <c r="J8" s="86"/>
    </row>
    <row r="9" spans="1:12" ht="15" x14ac:dyDescent="0.25">
      <c r="A9" s="157">
        <v>1</v>
      </c>
      <c r="B9" s="169" t="s">
        <v>124</v>
      </c>
      <c r="C9" s="170" t="s">
        <v>123</v>
      </c>
      <c r="D9" s="160"/>
      <c r="E9" s="161">
        <v>11.050000000000002</v>
      </c>
      <c r="F9" s="160"/>
      <c r="G9" s="161">
        <v>11.65</v>
      </c>
      <c r="H9" s="67">
        <v>22.700000000000003</v>
      </c>
      <c r="I9" s="87">
        <v>6</v>
      </c>
      <c r="J9" s="86"/>
      <c r="K9" s="93"/>
    </row>
    <row r="10" spans="1:12" ht="15" x14ac:dyDescent="0.25">
      <c r="A10" s="157">
        <v>8</v>
      </c>
      <c r="B10" s="173" t="s">
        <v>130</v>
      </c>
      <c r="C10" s="174" t="s">
        <v>122</v>
      </c>
      <c r="D10" s="160"/>
      <c r="E10" s="161">
        <v>10.799999999999997</v>
      </c>
      <c r="F10" s="160"/>
      <c r="G10" s="161">
        <v>11.599999999999998</v>
      </c>
      <c r="H10" s="67">
        <v>22.399999999999995</v>
      </c>
      <c r="I10" s="87">
        <v>7</v>
      </c>
      <c r="J10" s="86"/>
      <c r="K10" s="93"/>
    </row>
    <row r="11" spans="1:12" ht="15" x14ac:dyDescent="0.25">
      <c r="A11" s="157">
        <v>11</v>
      </c>
      <c r="B11" s="169" t="s">
        <v>133</v>
      </c>
      <c r="C11" s="170" t="s">
        <v>60</v>
      </c>
      <c r="D11" s="160"/>
      <c r="E11" s="161">
        <v>10.45</v>
      </c>
      <c r="F11" s="160"/>
      <c r="G11" s="161">
        <v>11.450000000000003</v>
      </c>
      <c r="H11" s="67">
        <v>21.900000000000002</v>
      </c>
      <c r="I11" s="87">
        <v>8</v>
      </c>
      <c r="J11" s="86"/>
    </row>
    <row r="12" spans="1:12" ht="15" x14ac:dyDescent="0.25">
      <c r="A12" s="157">
        <v>2</v>
      </c>
      <c r="B12" s="169" t="s">
        <v>125</v>
      </c>
      <c r="C12" s="170" t="s">
        <v>75</v>
      </c>
      <c r="D12" s="160"/>
      <c r="E12" s="161">
        <v>9.75</v>
      </c>
      <c r="F12" s="160"/>
      <c r="G12" s="161">
        <v>12</v>
      </c>
      <c r="H12" s="67">
        <v>21.75</v>
      </c>
      <c r="I12" s="87">
        <v>9</v>
      </c>
      <c r="J12" s="86"/>
    </row>
    <row r="13" spans="1:12" ht="15" x14ac:dyDescent="0.25">
      <c r="A13" s="157">
        <v>20</v>
      </c>
      <c r="B13" s="173" t="s">
        <v>142</v>
      </c>
      <c r="C13" s="174" t="s">
        <v>122</v>
      </c>
      <c r="D13" s="160"/>
      <c r="E13" s="161">
        <v>9.8999999999999986</v>
      </c>
      <c r="F13" s="160"/>
      <c r="G13" s="161">
        <v>11.25</v>
      </c>
      <c r="H13" s="67">
        <v>21.15</v>
      </c>
      <c r="I13" s="87">
        <v>10</v>
      </c>
      <c r="J13" s="86"/>
    </row>
    <row r="14" spans="1:12" ht="15" x14ac:dyDescent="0.25">
      <c r="A14" s="157">
        <v>6</v>
      </c>
      <c r="B14" s="173" t="s">
        <v>129</v>
      </c>
      <c r="C14" s="170" t="s">
        <v>35</v>
      </c>
      <c r="D14" s="160"/>
      <c r="E14" s="161">
        <v>9.4499999999999993</v>
      </c>
      <c r="F14" s="160"/>
      <c r="G14" s="161">
        <v>11.550000000000002</v>
      </c>
      <c r="H14" s="67">
        <v>21</v>
      </c>
      <c r="I14" s="87">
        <v>11</v>
      </c>
      <c r="J14" s="86"/>
    </row>
    <row r="15" spans="1:12" ht="15" x14ac:dyDescent="0.25">
      <c r="A15" s="157">
        <v>17</v>
      </c>
      <c r="B15" s="173" t="s">
        <v>139</v>
      </c>
      <c r="C15" s="174" t="s">
        <v>75</v>
      </c>
      <c r="D15" s="160"/>
      <c r="E15" s="161">
        <v>9.6499999999999986</v>
      </c>
      <c r="F15" s="160"/>
      <c r="G15" s="161">
        <v>11.350000000000003</v>
      </c>
      <c r="H15" s="67">
        <v>21</v>
      </c>
      <c r="I15" s="87">
        <v>11</v>
      </c>
      <c r="J15" s="86"/>
    </row>
    <row r="16" spans="1:12" ht="15" x14ac:dyDescent="0.25">
      <c r="A16" s="157">
        <v>18</v>
      </c>
      <c r="B16" s="173" t="s">
        <v>140</v>
      </c>
      <c r="C16" s="174" t="s">
        <v>60</v>
      </c>
      <c r="D16" s="160"/>
      <c r="E16" s="161">
        <v>9.9499999999999975</v>
      </c>
      <c r="F16" s="160"/>
      <c r="G16" s="161">
        <v>10.899999999999999</v>
      </c>
      <c r="H16" s="67">
        <v>20.849999999999994</v>
      </c>
      <c r="I16" s="87">
        <v>13</v>
      </c>
      <c r="J16" s="86"/>
    </row>
    <row r="17" spans="1:10" ht="15" x14ac:dyDescent="0.25">
      <c r="A17" s="157">
        <v>22</v>
      </c>
      <c r="B17" s="169" t="s">
        <v>144</v>
      </c>
      <c r="C17" s="175" t="s">
        <v>60</v>
      </c>
      <c r="D17" s="160"/>
      <c r="E17" s="161">
        <v>9.6499999999999986</v>
      </c>
      <c r="F17" s="160"/>
      <c r="G17" s="161">
        <v>11.150000000000002</v>
      </c>
      <c r="H17" s="67">
        <v>20.8</v>
      </c>
      <c r="I17" s="87">
        <v>14</v>
      </c>
      <c r="J17" s="86"/>
    </row>
    <row r="18" spans="1:10" ht="15" x14ac:dyDescent="0.25">
      <c r="A18" s="157">
        <v>16</v>
      </c>
      <c r="B18" s="173" t="s">
        <v>138</v>
      </c>
      <c r="C18" s="174" t="s">
        <v>23</v>
      </c>
      <c r="D18" s="160"/>
      <c r="E18" s="161">
        <v>9.8500000000000014</v>
      </c>
      <c r="F18" s="160"/>
      <c r="G18" s="161">
        <v>10.9</v>
      </c>
      <c r="H18" s="67">
        <v>20.75</v>
      </c>
      <c r="I18" s="87">
        <v>15</v>
      </c>
      <c r="J18" s="86"/>
    </row>
    <row r="19" spans="1:10" ht="15" x14ac:dyDescent="0.25">
      <c r="A19" s="157">
        <v>9</v>
      </c>
      <c r="B19" s="173" t="s">
        <v>131</v>
      </c>
      <c r="C19" s="174" t="s">
        <v>61</v>
      </c>
      <c r="D19" s="160"/>
      <c r="E19" s="161">
        <v>9.7999999999999989</v>
      </c>
      <c r="F19" s="160"/>
      <c r="G19" s="161">
        <v>10.850000000000001</v>
      </c>
      <c r="H19" s="67">
        <v>20.65</v>
      </c>
      <c r="I19" s="87">
        <v>16</v>
      </c>
      <c r="J19" s="86"/>
    </row>
    <row r="20" spans="1:10" ht="15" x14ac:dyDescent="0.25">
      <c r="A20" s="157">
        <v>4</v>
      </c>
      <c r="B20" s="169" t="s">
        <v>127</v>
      </c>
      <c r="C20" s="170" t="s">
        <v>60</v>
      </c>
      <c r="D20" s="160"/>
      <c r="E20" s="161">
        <v>0</v>
      </c>
      <c r="F20" s="160"/>
      <c r="G20" s="161">
        <v>0</v>
      </c>
      <c r="H20" s="67">
        <v>0</v>
      </c>
      <c r="I20" s="87">
        <v>17</v>
      </c>
      <c r="J20" s="86"/>
    </row>
    <row r="21" spans="1:10" ht="15" x14ac:dyDescent="0.25">
      <c r="A21" s="157">
        <v>5</v>
      </c>
      <c r="B21" s="173" t="s">
        <v>128</v>
      </c>
      <c r="C21" s="174" t="s">
        <v>122</v>
      </c>
      <c r="D21" s="160"/>
      <c r="E21" s="161">
        <v>0</v>
      </c>
      <c r="F21" s="160"/>
      <c r="G21" s="161">
        <v>0</v>
      </c>
      <c r="H21" s="67">
        <v>0</v>
      </c>
      <c r="I21" s="87">
        <v>17</v>
      </c>
      <c r="J21" s="86"/>
    </row>
    <row r="22" spans="1:10" ht="15" x14ac:dyDescent="0.25">
      <c r="A22" s="157">
        <v>10</v>
      </c>
      <c r="B22" s="169" t="s">
        <v>132</v>
      </c>
      <c r="C22" s="170" t="s">
        <v>24</v>
      </c>
      <c r="D22" s="165"/>
      <c r="E22" s="161">
        <v>0</v>
      </c>
      <c r="F22" s="166"/>
      <c r="G22" s="161">
        <v>0</v>
      </c>
      <c r="H22" s="67">
        <v>0</v>
      </c>
      <c r="I22" s="87">
        <v>17</v>
      </c>
      <c r="J22" s="86"/>
    </row>
    <row r="23" spans="1:10" ht="15" x14ac:dyDescent="0.25">
      <c r="A23" s="157">
        <v>12</v>
      </c>
      <c r="B23" s="173" t="s">
        <v>134</v>
      </c>
      <c r="C23" s="174" t="s">
        <v>75</v>
      </c>
      <c r="D23" s="160"/>
      <c r="E23" s="161">
        <v>0</v>
      </c>
      <c r="F23" s="160"/>
      <c r="G23" s="161">
        <v>0</v>
      </c>
      <c r="H23" s="67">
        <v>0</v>
      </c>
      <c r="I23" s="87">
        <v>17</v>
      </c>
      <c r="J23" s="86"/>
    </row>
    <row r="24" spans="1:10" ht="15" x14ac:dyDescent="0.25">
      <c r="A24" s="109">
        <v>15</v>
      </c>
      <c r="B24" s="112" t="s">
        <v>137</v>
      </c>
      <c r="C24" s="117" t="s">
        <v>123</v>
      </c>
      <c r="D24" s="78"/>
      <c r="E24" s="68">
        <v>0</v>
      </c>
      <c r="F24" s="78"/>
      <c r="G24" s="68">
        <v>0</v>
      </c>
      <c r="H24" s="67">
        <v>0</v>
      </c>
      <c r="I24" s="87">
        <v>17</v>
      </c>
      <c r="J24" s="86"/>
    </row>
    <row r="25" spans="1:10" ht="15" x14ac:dyDescent="0.25">
      <c r="A25" s="109">
        <v>21</v>
      </c>
      <c r="B25" s="112" t="s">
        <v>143</v>
      </c>
      <c r="C25" s="115" t="s">
        <v>75</v>
      </c>
      <c r="D25" s="77"/>
      <c r="E25" s="68">
        <v>0</v>
      </c>
      <c r="F25" s="78"/>
      <c r="G25" s="68">
        <v>0</v>
      </c>
      <c r="H25" s="67">
        <v>0</v>
      </c>
      <c r="I25" s="87">
        <v>17</v>
      </c>
      <c r="J25" s="86"/>
    </row>
    <row r="26" spans="1:10" x14ac:dyDescent="0.2">
      <c r="D26"/>
    </row>
    <row r="27" spans="1:10" x14ac:dyDescent="0.2">
      <c r="D27"/>
    </row>
    <row r="28" spans="1:10" x14ac:dyDescent="0.2">
      <c r="A28" s="93"/>
      <c r="D28"/>
    </row>
    <row r="29" spans="1:10" x14ac:dyDescent="0.2">
      <c r="D29"/>
    </row>
    <row r="30" spans="1:10" x14ac:dyDescent="0.2">
      <c r="D30"/>
    </row>
  </sheetData>
  <sortState ref="A4:X25">
    <sortCondition ref="I4:I25"/>
  </sortState>
  <mergeCells count="4">
    <mergeCell ref="B2:B3"/>
    <mergeCell ref="C2:C3"/>
    <mergeCell ref="I2:I3"/>
    <mergeCell ref="H2:H3"/>
  </mergeCells>
  <phoneticPr fontId="5" type="noConversion"/>
  <conditionalFormatting sqref="I4:I25">
    <cfRule type="cellIs" dxfId="13" priority="1" stopIfTrue="1" operator="lessThan">
      <formula>4</formula>
    </cfRule>
  </conditionalFormatting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="120" zoomScaleNormal="120" workbookViewId="0">
      <selection activeCell="L62" sqref="L62"/>
    </sheetView>
  </sheetViews>
  <sheetFormatPr defaultRowHeight="12.75" x14ac:dyDescent="0.2"/>
  <cols>
    <col min="1" max="1" width="5.5703125" customWidth="1"/>
    <col min="2" max="2" width="20" customWidth="1"/>
    <col min="3" max="3" width="17" customWidth="1"/>
    <col min="4" max="4" width="6.42578125" style="2" customWidth="1"/>
    <col min="5" max="5" width="9" customWidth="1"/>
    <col min="6" max="6" width="6.42578125" customWidth="1"/>
    <col min="8" max="8" width="7.85546875" customWidth="1"/>
    <col min="9" max="9" width="7.5703125" customWidth="1"/>
  </cols>
  <sheetData>
    <row r="1" spans="1:11" ht="27.75" customHeight="1" thickBot="1" x14ac:dyDescent="0.25">
      <c r="A1" s="54" t="s">
        <v>158</v>
      </c>
      <c r="B1" s="53"/>
      <c r="C1" s="48" t="s">
        <v>157</v>
      </c>
      <c r="D1" s="49"/>
      <c r="E1" s="50"/>
      <c r="F1" s="49"/>
      <c r="G1" s="49"/>
      <c r="H1" s="52"/>
      <c r="I1" s="45"/>
      <c r="J1" s="47"/>
      <c r="K1" s="47"/>
    </row>
    <row r="2" spans="1:11" ht="16.5" customHeight="1" thickBot="1" x14ac:dyDescent="0.25">
      <c r="A2" s="59" t="s">
        <v>17</v>
      </c>
      <c r="B2" s="134" t="s">
        <v>22</v>
      </c>
      <c r="C2" s="134" t="s">
        <v>1</v>
      </c>
      <c r="D2" s="154" t="s">
        <v>29</v>
      </c>
      <c r="E2" s="155"/>
      <c r="F2" s="154" t="s">
        <v>181</v>
      </c>
      <c r="G2" s="155"/>
      <c r="H2" s="132" t="s">
        <v>19</v>
      </c>
      <c r="I2" s="136" t="s">
        <v>4</v>
      </c>
    </row>
    <row r="3" spans="1:11" ht="17.25" customHeight="1" thickBot="1" x14ac:dyDescent="0.25">
      <c r="A3" s="58" t="s">
        <v>15</v>
      </c>
      <c r="B3" s="138"/>
      <c r="C3" s="138"/>
      <c r="D3" s="124" t="s">
        <v>18</v>
      </c>
      <c r="E3" s="51" t="s">
        <v>7</v>
      </c>
      <c r="F3" s="90" t="s">
        <v>18</v>
      </c>
      <c r="G3" s="51" t="s">
        <v>6</v>
      </c>
      <c r="H3" s="133"/>
      <c r="I3" s="137"/>
    </row>
    <row r="4" spans="1:11" ht="15.75" thickBot="1" x14ac:dyDescent="0.3">
      <c r="A4" s="125">
        <v>27</v>
      </c>
      <c r="B4" s="176" t="s">
        <v>164</v>
      </c>
      <c r="C4" s="177" t="s">
        <v>60</v>
      </c>
      <c r="D4" s="178"/>
      <c r="E4" s="179">
        <v>11.950000000000001</v>
      </c>
      <c r="F4" s="178"/>
      <c r="G4" s="179">
        <v>12.550000000000002</v>
      </c>
      <c r="H4" s="72">
        <v>24.500000000000004</v>
      </c>
      <c r="I4" s="81">
        <v>1</v>
      </c>
    </row>
    <row r="5" spans="1:11" ht="15.75" thickBot="1" x14ac:dyDescent="0.3">
      <c r="A5" s="110">
        <v>53</v>
      </c>
      <c r="B5" s="180" t="s">
        <v>59</v>
      </c>
      <c r="C5" s="175" t="s">
        <v>60</v>
      </c>
      <c r="D5" s="160"/>
      <c r="E5" s="161">
        <v>11.500000000000002</v>
      </c>
      <c r="F5" s="160"/>
      <c r="G5" s="161">
        <v>12.249999999999996</v>
      </c>
      <c r="H5" s="67">
        <v>23.75</v>
      </c>
      <c r="I5" s="81">
        <v>2</v>
      </c>
    </row>
    <row r="6" spans="1:11" ht="15.75" thickBot="1" x14ac:dyDescent="0.3">
      <c r="A6" s="110">
        <v>7</v>
      </c>
      <c r="B6" s="180" t="s">
        <v>79</v>
      </c>
      <c r="C6" s="175" t="s">
        <v>60</v>
      </c>
      <c r="D6" s="160"/>
      <c r="E6" s="161">
        <v>11.349999999999998</v>
      </c>
      <c r="F6" s="160"/>
      <c r="G6" s="161">
        <v>12.149999999999997</v>
      </c>
      <c r="H6" s="67">
        <v>23.499999999999993</v>
      </c>
      <c r="I6" s="81">
        <v>3</v>
      </c>
    </row>
    <row r="7" spans="1:11" ht="15.75" thickBot="1" x14ac:dyDescent="0.3">
      <c r="A7" s="110">
        <v>24</v>
      </c>
      <c r="B7" s="180" t="s">
        <v>162</v>
      </c>
      <c r="C7" s="175" t="s">
        <v>160</v>
      </c>
      <c r="D7" s="160"/>
      <c r="E7" s="161">
        <v>11.25</v>
      </c>
      <c r="F7" s="160"/>
      <c r="G7" s="161">
        <v>12.100000000000001</v>
      </c>
      <c r="H7" s="67">
        <v>23.35</v>
      </c>
      <c r="I7" s="81">
        <v>4</v>
      </c>
    </row>
    <row r="8" spans="1:11" ht="15.75" thickBot="1" x14ac:dyDescent="0.3">
      <c r="A8" s="110">
        <v>57</v>
      </c>
      <c r="B8" s="180" t="s">
        <v>228</v>
      </c>
      <c r="C8" s="175" t="s">
        <v>160</v>
      </c>
      <c r="D8" s="160"/>
      <c r="E8" s="161">
        <v>10.999999999999998</v>
      </c>
      <c r="F8" s="160"/>
      <c r="G8" s="161">
        <v>12.200000000000001</v>
      </c>
      <c r="H8" s="67">
        <v>23.2</v>
      </c>
      <c r="I8" s="81">
        <v>5</v>
      </c>
    </row>
    <row r="9" spans="1:11" ht="15.75" thickBot="1" x14ac:dyDescent="0.3">
      <c r="A9" s="110">
        <v>59</v>
      </c>
      <c r="B9" s="180" t="s">
        <v>72</v>
      </c>
      <c r="C9" s="175" t="s">
        <v>60</v>
      </c>
      <c r="D9" s="160"/>
      <c r="E9" s="161">
        <v>11.15</v>
      </c>
      <c r="F9" s="160"/>
      <c r="G9" s="161">
        <v>12.05</v>
      </c>
      <c r="H9" s="67">
        <v>23.200000000000003</v>
      </c>
      <c r="I9" s="81">
        <v>6</v>
      </c>
    </row>
    <row r="10" spans="1:11" ht="15.75" thickBot="1" x14ac:dyDescent="0.3">
      <c r="A10" s="110">
        <v>13</v>
      </c>
      <c r="B10" s="180" t="s">
        <v>63</v>
      </c>
      <c r="C10" s="175" t="s">
        <v>23</v>
      </c>
      <c r="D10" s="160"/>
      <c r="E10" s="161">
        <v>11.350000000000001</v>
      </c>
      <c r="F10" s="160"/>
      <c r="G10" s="161">
        <v>11.75</v>
      </c>
      <c r="H10" s="67">
        <v>23.1</v>
      </c>
      <c r="I10" s="81">
        <v>7</v>
      </c>
    </row>
    <row r="11" spans="1:11" ht="15.75" thickBot="1" x14ac:dyDescent="0.3">
      <c r="A11" s="110">
        <v>51</v>
      </c>
      <c r="B11" s="180" t="s">
        <v>176</v>
      </c>
      <c r="C11" s="175" t="s">
        <v>160</v>
      </c>
      <c r="D11" s="160"/>
      <c r="E11" s="161">
        <v>11.499999999999998</v>
      </c>
      <c r="F11" s="160"/>
      <c r="G11" s="161">
        <v>11.550000000000002</v>
      </c>
      <c r="H11" s="67">
        <v>23.05</v>
      </c>
      <c r="I11" s="81">
        <v>8</v>
      </c>
    </row>
    <row r="12" spans="1:11" ht="15.75" thickBot="1" x14ac:dyDescent="0.3">
      <c r="A12" s="110">
        <v>54</v>
      </c>
      <c r="B12" s="180" t="s">
        <v>177</v>
      </c>
      <c r="C12" s="175" t="s">
        <v>159</v>
      </c>
      <c r="D12" s="160"/>
      <c r="E12" s="161">
        <v>11.5</v>
      </c>
      <c r="F12" s="160"/>
      <c r="G12" s="161">
        <v>11.5</v>
      </c>
      <c r="H12" s="67">
        <v>23</v>
      </c>
      <c r="I12" s="81">
        <v>9</v>
      </c>
    </row>
    <row r="13" spans="1:11" ht="15.75" thickBot="1" x14ac:dyDescent="0.3">
      <c r="A13" s="110">
        <v>33</v>
      </c>
      <c r="B13" s="180" t="s">
        <v>78</v>
      </c>
      <c r="C13" s="175" t="s">
        <v>24</v>
      </c>
      <c r="D13" s="160"/>
      <c r="E13" s="161">
        <v>11.250000000000004</v>
      </c>
      <c r="F13" s="160"/>
      <c r="G13" s="161">
        <v>11.65</v>
      </c>
      <c r="H13" s="67">
        <v>22.900000000000006</v>
      </c>
      <c r="I13" s="81">
        <v>10</v>
      </c>
    </row>
    <row r="14" spans="1:11" ht="15.75" thickBot="1" x14ac:dyDescent="0.3">
      <c r="A14" s="110">
        <v>31</v>
      </c>
      <c r="B14" s="180" t="s">
        <v>167</v>
      </c>
      <c r="C14" s="175" t="s">
        <v>91</v>
      </c>
      <c r="D14" s="160"/>
      <c r="E14" s="161">
        <v>10.9</v>
      </c>
      <c r="F14" s="160"/>
      <c r="G14" s="161">
        <v>11.95</v>
      </c>
      <c r="H14" s="67">
        <v>22.85</v>
      </c>
      <c r="I14" s="81">
        <v>11</v>
      </c>
    </row>
    <row r="15" spans="1:11" ht="15.75" thickBot="1" x14ac:dyDescent="0.3">
      <c r="A15" s="110">
        <v>3</v>
      </c>
      <c r="B15" s="181" t="s">
        <v>46</v>
      </c>
      <c r="C15" s="182" t="s">
        <v>23</v>
      </c>
      <c r="D15" s="160"/>
      <c r="E15" s="161">
        <v>11.100000000000005</v>
      </c>
      <c r="F15" s="160"/>
      <c r="G15" s="161">
        <v>11.7</v>
      </c>
      <c r="H15" s="67">
        <v>22.800000000000004</v>
      </c>
      <c r="I15" s="81">
        <v>12</v>
      </c>
    </row>
    <row r="16" spans="1:11" ht="15.75" thickBot="1" x14ac:dyDescent="0.3">
      <c r="A16" s="110">
        <v>17</v>
      </c>
      <c r="B16" s="180" t="s">
        <v>39</v>
      </c>
      <c r="C16" s="174" t="s">
        <v>91</v>
      </c>
      <c r="D16" s="160"/>
      <c r="E16" s="161">
        <v>11.45</v>
      </c>
      <c r="F16" s="160"/>
      <c r="G16" s="161">
        <v>11.350000000000001</v>
      </c>
      <c r="H16" s="67">
        <v>22.8</v>
      </c>
      <c r="I16" s="81">
        <v>13</v>
      </c>
    </row>
    <row r="17" spans="1:11" ht="15.75" thickBot="1" x14ac:dyDescent="0.3">
      <c r="A17" s="110">
        <v>22</v>
      </c>
      <c r="B17" s="180" t="s">
        <v>87</v>
      </c>
      <c r="C17" s="175" t="s">
        <v>35</v>
      </c>
      <c r="D17" s="160"/>
      <c r="E17" s="161">
        <v>11.399999999999995</v>
      </c>
      <c r="F17" s="160"/>
      <c r="G17" s="161">
        <v>11.35</v>
      </c>
      <c r="H17" s="67">
        <v>22.749999999999993</v>
      </c>
      <c r="I17" s="81">
        <v>14</v>
      </c>
    </row>
    <row r="18" spans="1:11" ht="15.75" thickBot="1" x14ac:dyDescent="0.3">
      <c r="A18" s="110">
        <v>38</v>
      </c>
      <c r="B18" s="180" t="s">
        <v>81</v>
      </c>
      <c r="C18" s="175" t="s">
        <v>60</v>
      </c>
      <c r="D18" s="160"/>
      <c r="E18" s="161">
        <v>11.500000000000002</v>
      </c>
      <c r="F18" s="160"/>
      <c r="G18" s="161">
        <v>11.2</v>
      </c>
      <c r="H18" s="67">
        <v>22.700000000000003</v>
      </c>
      <c r="I18" s="81">
        <v>15</v>
      </c>
    </row>
    <row r="19" spans="1:11" ht="15.75" thickBot="1" x14ac:dyDescent="0.3">
      <c r="A19" s="110">
        <v>28</v>
      </c>
      <c r="B19" s="180" t="s">
        <v>165</v>
      </c>
      <c r="C19" s="175" t="s">
        <v>75</v>
      </c>
      <c r="D19" s="160"/>
      <c r="E19" s="161">
        <v>11.400000000000004</v>
      </c>
      <c r="F19" s="160"/>
      <c r="G19" s="161">
        <v>11.050000000000004</v>
      </c>
      <c r="H19" s="67">
        <v>22.45000000000001</v>
      </c>
      <c r="I19" s="81">
        <v>16</v>
      </c>
    </row>
    <row r="20" spans="1:11" ht="15.75" thickBot="1" x14ac:dyDescent="0.3">
      <c r="A20" s="110">
        <v>45</v>
      </c>
      <c r="B20" s="180" t="s">
        <v>172</v>
      </c>
      <c r="C20" s="175" t="s">
        <v>60</v>
      </c>
      <c r="D20" s="160"/>
      <c r="E20" s="161">
        <v>11.050000000000002</v>
      </c>
      <c r="F20" s="160"/>
      <c r="G20" s="161">
        <v>11.399999999999999</v>
      </c>
      <c r="H20" s="67">
        <v>22.450000000000003</v>
      </c>
      <c r="I20" s="81">
        <v>17</v>
      </c>
    </row>
    <row r="21" spans="1:11" ht="15.75" thickBot="1" x14ac:dyDescent="0.3">
      <c r="A21" s="110">
        <v>56</v>
      </c>
      <c r="B21" s="180" t="s">
        <v>84</v>
      </c>
      <c r="C21" s="175" t="s">
        <v>24</v>
      </c>
      <c r="D21" s="160"/>
      <c r="E21" s="161">
        <v>11.200000000000001</v>
      </c>
      <c r="F21" s="160"/>
      <c r="G21" s="161">
        <v>11.25</v>
      </c>
      <c r="H21" s="67">
        <v>22.450000000000003</v>
      </c>
      <c r="I21" s="81">
        <v>18</v>
      </c>
    </row>
    <row r="22" spans="1:11" ht="15.75" thickBot="1" x14ac:dyDescent="0.3">
      <c r="A22" s="110">
        <v>6</v>
      </c>
      <c r="B22" s="181" t="s">
        <v>82</v>
      </c>
      <c r="C22" s="182" t="s">
        <v>75</v>
      </c>
      <c r="D22" s="160"/>
      <c r="E22" s="161">
        <v>11.050000000000002</v>
      </c>
      <c r="F22" s="160"/>
      <c r="G22" s="161">
        <v>11.3</v>
      </c>
      <c r="H22" s="67">
        <v>22.35</v>
      </c>
      <c r="I22" s="81">
        <v>19</v>
      </c>
    </row>
    <row r="23" spans="1:11" ht="15.75" thickBot="1" x14ac:dyDescent="0.3">
      <c r="A23" s="110">
        <v>5</v>
      </c>
      <c r="B23" s="180" t="s">
        <v>77</v>
      </c>
      <c r="C23" s="175" t="s">
        <v>24</v>
      </c>
      <c r="D23" s="160"/>
      <c r="E23" s="161">
        <v>11.400000000000004</v>
      </c>
      <c r="F23" s="160"/>
      <c r="G23" s="161">
        <v>10.849999999999998</v>
      </c>
      <c r="H23" s="67">
        <v>22.25</v>
      </c>
      <c r="I23" s="81">
        <v>20</v>
      </c>
    </row>
    <row r="24" spans="1:11" ht="15.75" thickBot="1" x14ac:dyDescent="0.3">
      <c r="A24" s="110">
        <v>35</v>
      </c>
      <c r="B24" s="180" t="s">
        <v>55</v>
      </c>
      <c r="C24" s="175" t="s">
        <v>23</v>
      </c>
      <c r="D24" s="160"/>
      <c r="E24" s="161">
        <v>11.349999999999998</v>
      </c>
      <c r="F24" s="160"/>
      <c r="G24" s="161">
        <v>10.800000000000002</v>
      </c>
      <c r="H24" s="67">
        <v>22.15</v>
      </c>
      <c r="I24" s="81">
        <v>21</v>
      </c>
    </row>
    <row r="25" spans="1:11" ht="15.75" thickBot="1" x14ac:dyDescent="0.3">
      <c r="A25" s="110">
        <v>2</v>
      </c>
      <c r="B25" s="118" t="s">
        <v>52</v>
      </c>
      <c r="C25" s="119" t="s">
        <v>60</v>
      </c>
      <c r="D25" s="77"/>
      <c r="E25" s="68">
        <v>10.200000000000001</v>
      </c>
      <c r="F25" s="78"/>
      <c r="G25" s="68">
        <v>11.800000000000002</v>
      </c>
      <c r="H25" s="67">
        <v>22.000000000000004</v>
      </c>
      <c r="I25" s="81">
        <v>22</v>
      </c>
    </row>
    <row r="26" spans="1:11" ht="15.75" thickBot="1" x14ac:dyDescent="0.3">
      <c r="A26" s="110">
        <v>23</v>
      </c>
      <c r="B26" s="180" t="s">
        <v>161</v>
      </c>
      <c r="C26" s="175" t="s">
        <v>75</v>
      </c>
      <c r="D26" s="160"/>
      <c r="E26" s="161">
        <v>10.399999999999999</v>
      </c>
      <c r="F26" s="160"/>
      <c r="G26" s="161">
        <v>11.3</v>
      </c>
      <c r="H26" s="67">
        <v>21.7</v>
      </c>
      <c r="I26" s="81">
        <v>23</v>
      </c>
    </row>
    <row r="27" spans="1:11" ht="15.75" thickBot="1" x14ac:dyDescent="0.3">
      <c r="A27" s="110">
        <v>26</v>
      </c>
      <c r="B27" s="180" t="s">
        <v>62</v>
      </c>
      <c r="C27" s="175" t="s">
        <v>35</v>
      </c>
      <c r="D27" s="160"/>
      <c r="E27" s="161">
        <v>10.899999999999999</v>
      </c>
      <c r="F27" s="160"/>
      <c r="G27" s="161">
        <v>10.7</v>
      </c>
      <c r="H27" s="67">
        <v>21.599999999999998</v>
      </c>
      <c r="I27" s="81">
        <v>24</v>
      </c>
    </row>
    <row r="28" spans="1:11" ht="15.75" thickBot="1" x14ac:dyDescent="0.3">
      <c r="A28" s="110">
        <v>41</v>
      </c>
      <c r="B28" s="180" t="s">
        <v>54</v>
      </c>
      <c r="C28" s="175" t="s">
        <v>160</v>
      </c>
      <c r="D28" s="160"/>
      <c r="E28" s="161">
        <v>10</v>
      </c>
      <c r="F28" s="160"/>
      <c r="G28" s="161">
        <v>11.35</v>
      </c>
      <c r="H28" s="67">
        <v>21.35</v>
      </c>
      <c r="I28" s="81">
        <v>25</v>
      </c>
    </row>
    <row r="29" spans="1:11" ht="15.75" thickBot="1" x14ac:dyDescent="0.3">
      <c r="A29" s="110">
        <v>12</v>
      </c>
      <c r="B29" s="180" t="s">
        <v>76</v>
      </c>
      <c r="C29" s="175" t="s">
        <v>75</v>
      </c>
      <c r="D29" s="160"/>
      <c r="E29" s="161">
        <v>9.75</v>
      </c>
      <c r="F29" s="160"/>
      <c r="G29" s="161">
        <v>11.549999999999997</v>
      </c>
      <c r="H29" s="67">
        <v>21.299999999999997</v>
      </c>
      <c r="I29" s="81">
        <v>26</v>
      </c>
    </row>
    <row r="30" spans="1:11" ht="15.75" thickBot="1" x14ac:dyDescent="0.3">
      <c r="A30" s="110">
        <v>37</v>
      </c>
      <c r="B30" s="180" t="s">
        <v>85</v>
      </c>
      <c r="C30" s="175" t="s">
        <v>75</v>
      </c>
      <c r="D30" s="160"/>
      <c r="E30" s="161">
        <v>10.250000000000002</v>
      </c>
      <c r="F30" s="160"/>
      <c r="G30" s="161">
        <v>10.950000000000001</v>
      </c>
      <c r="H30" s="67">
        <v>21.200000000000003</v>
      </c>
      <c r="I30" s="81">
        <v>27</v>
      </c>
    </row>
    <row r="31" spans="1:11" ht="15.75" thickBot="1" x14ac:dyDescent="0.3">
      <c r="A31" s="110">
        <v>18</v>
      </c>
      <c r="B31" s="180" t="s">
        <v>154</v>
      </c>
      <c r="C31" s="175" t="s">
        <v>159</v>
      </c>
      <c r="D31" s="160"/>
      <c r="E31" s="161">
        <v>10.599999999999998</v>
      </c>
      <c r="F31" s="160"/>
      <c r="G31" s="161">
        <v>10.6</v>
      </c>
      <c r="H31" s="67">
        <v>21.199999999999996</v>
      </c>
      <c r="I31" s="81">
        <v>28</v>
      </c>
      <c r="K31" s="128"/>
    </row>
    <row r="32" spans="1:11" ht="15.75" thickBot="1" x14ac:dyDescent="0.3">
      <c r="A32" s="110">
        <v>20</v>
      </c>
      <c r="B32" s="180" t="s">
        <v>156</v>
      </c>
      <c r="C32" s="175" t="s">
        <v>60</v>
      </c>
      <c r="D32" s="160"/>
      <c r="E32" s="161">
        <v>9.4999999999999982</v>
      </c>
      <c r="F32" s="160"/>
      <c r="G32" s="161">
        <v>11.65</v>
      </c>
      <c r="H32" s="67">
        <v>21.15</v>
      </c>
      <c r="I32" s="81">
        <v>29</v>
      </c>
      <c r="K32" s="128"/>
    </row>
    <row r="33" spans="1:11" ht="15.75" thickBot="1" x14ac:dyDescent="0.3">
      <c r="A33" s="110">
        <v>15</v>
      </c>
      <c r="B33" s="180" t="s">
        <v>152</v>
      </c>
      <c r="C33" s="175" t="s">
        <v>61</v>
      </c>
      <c r="D33" s="160"/>
      <c r="E33" s="161">
        <v>10.150000000000002</v>
      </c>
      <c r="F33" s="160"/>
      <c r="G33" s="161">
        <v>11.000000000000002</v>
      </c>
      <c r="H33" s="67">
        <v>21.150000000000006</v>
      </c>
      <c r="I33" s="81">
        <v>30</v>
      </c>
    </row>
    <row r="34" spans="1:11" ht="15.75" thickBot="1" x14ac:dyDescent="0.3">
      <c r="A34" s="110">
        <v>19</v>
      </c>
      <c r="B34" s="180" t="s">
        <v>155</v>
      </c>
      <c r="C34" s="175" t="s">
        <v>24</v>
      </c>
      <c r="D34" s="160"/>
      <c r="E34" s="161">
        <v>10.500000000000002</v>
      </c>
      <c r="F34" s="160"/>
      <c r="G34" s="161">
        <v>10.649999999999999</v>
      </c>
      <c r="H34" s="67">
        <v>21.15</v>
      </c>
      <c r="I34" s="81">
        <v>31</v>
      </c>
    </row>
    <row r="35" spans="1:11" ht="15.75" thickBot="1" x14ac:dyDescent="0.3">
      <c r="A35" s="110">
        <v>43</v>
      </c>
      <c r="B35" s="175" t="s">
        <v>80</v>
      </c>
      <c r="C35" s="175" t="s">
        <v>35</v>
      </c>
      <c r="D35" s="160"/>
      <c r="E35" s="161">
        <v>10</v>
      </c>
      <c r="F35" s="160"/>
      <c r="G35" s="161">
        <v>11.100000000000001</v>
      </c>
      <c r="H35" s="67">
        <v>21.1</v>
      </c>
      <c r="I35" s="81">
        <v>32</v>
      </c>
    </row>
    <row r="36" spans="1:11" ht="15.75" thickBot="1" x14ac:dyDescent="0.3">
      <c r="A36" s="110">
        <v>34</v>
      </c>
      <c r="B36" s="180" t="s">
        <v>168</v>
      </c>
      <c r="C36" s="175" t="s">
        <v>159</v>
      </c>
      <c r="D36" s="160"/>
      <c r="E36" s="161">
        <v>10.55</v>
      </c>
      <c r="F36" s="160"/>
      <c r="G36" s="161">
        <v>10.55</v>
      </c>
      <c r="H36" s="67">
        <v>21.1</v>
      </c>
      <c r="I36" s="81">
        <v>33</v>
      </c>
      <c r="J36" s="106"/>
    </row>
    <row r="37" spans="1:11" ht="15.75" thickBot="1" x14ac:dyDescent="0.3">
      <c r="A37" s="110">
        <v>52</v>
      </c>
      <c r="B37" s="180" t="s">
        <v>47</v>
      </c>
      <c r="C37" s="175" t="s">
        <v>61</v>
      </c>
      <c r="D37" s="160"/>
      <c r="E37" s="161">
        <v>10.600000000000001</v>
      </c>
      <c r="F37" s="160"/>
      <c r="G37" s="161">
        <v>10.450000000000001</v>
      </c>
      <c r="H37" s="67">
        <v>21.050000000000004</v>
      </c>
      <c r="I37" s="81">
        <v>34</v>
      </c>
      <c r="J37" s="106"/>
    </row>
    <row r="38" spans="1:11" ht="15.75" thickBot="1" x14ac:dyDescent="0.3">
      <c r="A38" s="110">
        <v>47</v>
      </c>
      <c r="B38" s="175" t="s">
        <v>173</v>
      </c>
      <c r="C38" s="175" t="s">
        <v>91</v>
      </c>
      <c r="D38" s="160"/>
      <c r="E38" s="161">
        <v>10.450000000000001</v>
      </c>
      <c r="F38" s="160"/>
      <c r="G38" s="161">
        <v>10.6</v>
      </c>
      <c r="H38" s="67">
        <v>21.05</v>
      </c>
      <c r="I38" s="81">
        <v>35</v>
      </c>
      <c r="J38" s="106"/>
    </row>
    <row r="39" spans="1:11" ht="15.75" thickBot="1" x14ac:dyDescent="0.3">
      <c r="A39" s="110">
        <v>10</v>
      </c>
      <c r="B39" s="181" t="s">
        <v>149</v>
      </c>
      <c r="C39" s="182" t="s">
        <v>123</v>
      </c>
      <c r="D39" s="165"/>
      <c r="E39" s="161">
        <v>9.8000000000000007</v>
      </c>
      <c r="F39" s="165"/>
      <c r="G39" s="161">
        <v>11.149999999999997</v>
      </c>
      <c r="H39" s="67">
        <v>20.949999999999996</v>
      </c>
      <c r="I39" s="81">
        <v>36</v>
      </c>
      <c r="J39" s="106"/>
    </row>
    <row r="40" spans="1:11" ht="15.75" thickBot="1" x14ac:dyDescent="0.3">
      <c r="A40" s="110">
        <v>46</v>
      </c>
      <c r="B40" s="175" t="s">
        <v>56</v>
      </c>
      <c r="C40" s="175" t="s">
        <v>24</v>
      </c>
      <c r="D40" s="160"/>
      <c r="E40" s="161">
        <v>10.250000000000002</v>
      </c>
      <c r="F40" s="160"/>
      <c r="G40" s="161">
        <v>10.5</v>
      </c>
      <c r="H40" s="67">
        <v>20.75</v>
      </c>
      <c r="I40" s="81">
        <v>37</v>
      </c>
    </row>
    <row r="41" spans="1:11" ht="15.75" thickBot="1" x14ac:dyDescent="0.3">
      <c r="A41" s="110">
        <v>40</v>
      </c>
      <c r="B41" s="180" t="s">
        <v>74</v>
      </c>
      <c r="C41" s="175" t="s">
        <v>35</v>
      </c>
      <c r="D41" s="160"/>
      <c r="E41" s="161">
        <v>9.8999999999999986</v>
      </c>
      <c r="F41" s="160"/>
      <c r="G41" s="161">
        <v>10.799999999999999</v>
      </c>
      <c r="H41" s="67">
        <v>20.699999999999996</v>
      </c>
      <c r="I41" s="81">
        <v>38</v>
      </c>
    </row>
    <row r="42" spans="1:11" ht="15.75" thickBot="1" x14ac:dyDescent="0.3">
      <c r="A42" s="110">
        <v>44</v>
      </c>
      <c r="B42" s="175" t="s">
        <v>171</v>
      </c>
      <c r="C42" s="175" t="s">
        <v>123</v>
      </c>
      <c r="D42" s="160"/>
      <c r="E42" s="161">
        <v>10.249999999999998</v>
      </c>
      <c r="F42" s="160"/>
      <c r="G42" s="161">
        <v>10.399999999999999</v>
      </c>
      <c r="H42" s="67">
        <v>20.65</v>
      </c>
      <c r="I42" s="81">
        <v>39</v>
      </c>
    </row>
    <row r="43" spans="1:11" ht="15.75" thickBot="1" x14ac:dyDescent="0.3">
      <c r="A43" s="110">
        <v>32</v>
      </c>
      <c r="B43" s="180" t="s">
        <v>86</v>
      </c>
      <c r="C43" s="175" t="s">
        <v>23</v>
      </c>
      <c r="D43" s="160"/>
      <c r="E43" s="161">
        <v>9.75</v>
      </c>
      <c r="F43" s="160"/>
      <c r="G43" s="161">
        <v>10.649999999999999</v>
      </c>
      <c r="H43" s="67">
        <v>20.399999999999999</v>
      </c>
      <c r="I43" s="81">
        <v>40</v>
      </c>
    </row>
    <row r="44" spans="1:11" ht="15.75" thickBot="1" x14ac:dyDescent="0.3">
      <c r="A44" s="110">
        <v>16</v>
      </c>
      <c r="B44" s="175" t="s">
        <v>153</v>
      </c>
      <c r="C44" s="175" t="s">
        <v>160</v>
      </c>
      <c r="D44" s="165"/>
      <c r="E44" s="161">
        <v>9.8500000000000014</v>
      </c>
      <c r="F44" s="165"/>
      <c r="G44" s="161">
        <v>10.499999999999998</v>
      </c>
      <c r="H44" s="67">
        <v>20.350000000000001</v>
      </c>
      <c r="I44" s="81">
        <v>41</v>
      </c>
    </row>
    <row r="45" spans="1:11" ht="15.75" thickBot="1" x14ac:dyDescent="0.3">
      <c r="A45" s="110">
        <v>21</v>
      </c>
      <c r="B45" s="180" t="s">
        <v>73</v>
      </c>
      <c r="C45" s="175" t="s">
        <v>23</v>
      </c>
      <c r="D45" s="160"/>
      <c r="E45" s="161">
        <v>9.4499999999999975</v>
      </c>
      <c r="F45" s="160"/>
      <c r="G45" s="161">
        <v>10.8</v>
      </c>
      <c r="H45" s="67">
        <v>20.25</v>
      </c>
      <c r="I45" s="81">
        <v>42</v>
      </c>
    </row>
    <row r="46" spans="1:11" ht="15.75" thickBot="1" x14ac:dyDescent="0.3">
      <c r="A46" s="110">
        <v>30</v>
      </c>
      <c r="B46" s="175" t="s">
        <v>57</v>
      </c>
      <c r="C46" s="175" t="s">
        <v>160</v>
      </c>
      <c r="D46" s="160"/>
      <c r="E46" s="161">
        <v>9.1500000000000021</v>
      </c>
      <c r="F46" s="160"/>
      <c r="G46" s="161">
        <v>10.999999999999995</v>
      </c>
      <c r="H46" s="67">
        <v>20.149999999999999</v>
      </c>
      <c r="I46" s="81">
        <v>43</v>
      </c>
    </row>
    <row r="47" spans="1:11" ht="15.75" thickBot="1" x14ac:dyDescent="0.3">
      <c r="A47" s="110">
        <v>60</v>
      </c>
      <c r="B47" s="114" t="s">
        <v>180</v>
      </c>
      <c r="C47" s="115" t="s">
        <v>159</v>
      </c>
      <c r="D47" s="78"/>
      <c r="E47" s="68">
        <v>9.3999999999999986</v>
      </c>
      <c r="F47" s="78"/>
      <c r="G47" s="68">
        <v>10.499999999999998</v>
      </c>
      <c r="H47" s="67">
        <v>19.899999999999999</v>
      </c>
      <c r="I47" s="81">
        <v>44</v>
      </c>
    </row>
    <row r="48" spans="1:11" ht="15.75" thickBot="1" x14ac:dyDescent="0.3">
      <c r="A48" s="110">
        <v>11</v>
      </c>
      <c r="B48" s="182" t="s">
        <v>150</v>
      </c>
      <c r="C48" s="174" t="s">
        <v>35</v>
      </c>
      <c r="D48" s="160"/>
      <c r="E48" s="161">
        <v>9.6499999999999986</v>
      </c>
      <c r="F48" s="160"/>
      <c r="G48" s="161">
        <v>10.199999999999999</v>
      </c>
      <c r="H48" s="67">
        <v>19.849999999999998</v>
      </c>
      <c r="I48" s="81">
        <v>45</v>
      </c>
      <c r="K48" s="128"/>
    </row>
    <row r="49" spans="1:11" ht="15.75" thickBot="1" x14ac:dyDescent="0.3">
      <c r="A49" s="110">
        <v>39</v>
      </c>
      <c r="B49" s="180" t="s">
        <v>169</v>
      </c>
      <c r="C49" s="175" t="s">
        <v>122</v>
      </c>
      <c r="D49" s="160"/>
      <c r="E49" s="161">
        <v>9.65</v>
      </c>
      <c r="F49" s="160"/>
      <c r="G49" s="161">
        <v>9.6999999999999993</v>
      </c>
      <c r="H49" s="67">
        <v>19.350000000000001</v>
      </c>
      <c r="I49" s="81">
        <v>46</v>
      </c>
    </row>
    <row r="50" spans="1:11" ht="15.75" thickBot="1" x14ac:dyDescent="0.3">
      <c r="A50" s="110">
        <v>36</v>
      </c>
      <c r="B50" s="175" t="s">
        <v>53</v>
      </c>
      <c r="C50" s="175" t="s">
        <v>61</v>
      </c>
      <c r="D50" s="160"/>
      <c r="E50" s="161">
        <v>9.1499999999999986</v>
      </c>
      <c r="F50" s="160"/>
      <c r="G50" s="161">
        <v>10.100000000000001</v>
      </c>
      <c r="H50" s="67">
        <v>19.25</v>
      </c>
      <c r="I50" s="81">
        <v>47</v>
      </c>
      <c r="K50" s="128"/>
    </row>
    <row r="51" spans="1:11" ht="15.75" thickBot="1" x14ac:dyDescent="0.3">
      <c r="A51" s="110">
        <v>48</v>
      </c>
      <c r="B51" s="180" t="s">
        <v>174</v>
      </c>
      <c r="C51" s="175" t="s">
        <v>123</v>
      </c>
      <c r="D51" s="160"/>
      <c r="E51" s="161">
        <v>9.1500000000000021</v>
      </c>
      <c r="F51" s="160"/>
      <c r="G51" s="161">
        <v>10</v>
      </c>
      <c r="H51" s="67">
        <v>19.150000000000002</v>
      </c>
      <c r="I51" s="81">
        <v>48</v>
      </c>
    </row>
    <row r="52" spans="1:11" ht="15.75" thickBot="1" x14ac:dyDescent="0.3">
      <c r="A52" s="110">
        <v>55</v>
      </c>
      <c r="B52" s="175" t="s">
        <v>178</v>
      </c>
      <c r="C52" s="175" t="s">
        <v>121</v>
      </c>
      <c r="D52" s="160"/>
      <c r="E52" s="161">
        <v>9.15</v>
      </c>
      <c r="F52" s="160"/>
      <c r="G52" s="161">
        <v>9.6499999999999986</v>
      </c>
      <c r="H52" s="67">
        <v>18.799999999999997</v>
      </c>
      <c r="I52" s="81">
        <v>49</v>
      </c>
    </row>
    <row r="53" spans="1:11" ht="15.75" thickBot="1" x14ac:dyDescent="0.3">
      <c r="A53" s="110">
        <v>8</v>
      </c>
      <c r="B53" s="180" t="s">
        <v>147</v>
      </c>
      <c r="C53" s="175" t="s">
        <v>160</v>
      </c>
      <c r="D53" s="160"/>
      <c r="E53" s="161">
        <v>8.6000000000000014</v>
      </c>
      <c r="F53" s="160"/>
      <c r="G53" s="161">
        <v>10.149999999999999</v>
      </c>
      <c r="H53" s="67">
        <v>18.75</v>
      </c>
      <c r="I53" s="81">
        <v>50</v>
      </c>
    </row>
    <row r="54" spans="1:11" ht="15.75" thickBot="1" x14ac:dyDescent="0.3">
      <c r="A54" s="110">
        <v>14</v>
      </c>
      <c r="B54" s="181" t="s">
        <v>151</v>
      </c>
      <c r="C54" s="182" t="s">
        <v>121</v>
      </c>
      <c r="D54" s="160"/>
      <c r="E54" s="161">
        <v>8.75</v>
      </c>
      <c r="F54" s="160"/>
      <c r="G54" s="161">
        <v>9.9499999999999993</v>
      </c>
      <c r="H54" s="67">
        <v>18.7</v>
      </c>
      <c r="I54" s="81">
        <v>51</v>
      </c>
    </row>
    <row r="55" spans="1:11" ht="15.75" thickBot="1" x14ac:dyDescent="0.3">
      <c r="A55" s="110">
        <v>50</v>
      </c>
      <c r="B55" s="175" t="s">
        <v>58</v>
      </c>
      <c r="C55" s="175" t="s">
        <v>23</v>
      </c>
      <c r="D55" s="160"/>
      <c r="E55" s="161">
        <v>8.8500000000000014</v>
      </c>
      <c r="F55" s="160"/>
      <c r="G55" s="161">
        <v>9.8500000000000014</v>
      </c>
      <c r="H55" s="67">
        <v>18.700000000000003</v>
      </c>
      <c r="I55" s="81">
        <v>52</v>
      </c>
    </row>
    <row r="56" spans="1:11" ht="15.75" thickBot="1" x14ac:dyDescent="0.3">
      <c r="A56" s="110">
        <v>58</v>
      </c>
      <c r="B56" s="175" t="s">
        <v>179</v>
      </c>
      <c r="C56" s="175" t="s">
        <v>35</v>
      </c>
      <c r="D56" s="160"/>
      <c r="E56" s="161">
        <v>8.8000000000000007</v>
      </c>
      <c r="F56" s="160"/>
      <c r="G56" s="161">
        <v>8.8999999999999986</v>
      </c>
      <c r="H56" s="67">
        <v>17.7</v>
      </c>
      <c r="I56" s="81">
        <v>53</v>
      </c>
    </row>
    <row r="57" spans="1:11" ht="15.75" thickBot="1" x14ac:dyDescent="0.3">
      <c r="A57" s="110">
        <v>1</v>
      </c>
      <c r="B57" s="180" t="s">
        <v>145</v>
      </c>
      <c r="C57" s="175" t="s">
        <v>122</v>
      </c>
      <c r="D57" s="160"/>
      <c r="E57" s="161">
        <v>0</v>
      </c>
      <c r="F57" s="160"/>
      <c r="G57" s="161">
        <v>0</v>
      </c>
      <c r="H57" s="67">
        <v>0</v>
      </c>
      <c r="I57" s="81">
        <v>54</v>
      </c>
    </row>
    <row r="58" spans="1:11" ht="15.75" thickBot="1" x14ac:dyDescent="0.3">
      <c r="A58" s="110">
        <v>4</v>
      </c>
      <c r="B58" s="182" t="s">
        <v>146</v>
      </c>
      <c r="C58" s="182" t="s">
        <v>159</v>
      </c>
      <c r="D58" s="160"/>
      <c r="E58" s="161">
        <v>0</v>
      </c>
      <c r="F58" s="160"/>
      <c r="G58" s="161">
        <v>0</v>
      </c>
      <c r="H58" s="67">
        <v>0</v>
      </c>
      <c r="I58" s="81">
        <v>54</v>
      </c>
    </row>
    <row r="59" spans="1:11" ht="15.75" thickBot="1" x14ac:dyDescent="0.3">
      <c r="A59" s="110">
        <v>9</v>
      </c>
      <c r="B59" s="181" t="s">
        <v>148</v>
      </c>
      <c r="C59" s="182" t="s">
        <v>159</v>
      </c>
      <c r="D59" s="160"/>
      <c r="E59" s="161">
        <v>0</v>
      </c>
      <c r="F59" s="160"/>
      <c r="G59" s="161">
        <v>0</v>
      </c>
      <c r="H59" s="67">
        <v>0</v>
      </c>
      <c r="I59" s="81">
        <v>54</v>
      </c>
    </row>
    <row r="60" spans="1:11" ht="15.75" thickBot="1" x14ac:dyDescent="0.3">
      <c r="A60" s="110">
        <v>25</v>
      </c>
      <c r="B60" s="175" t="s">
        <v>163</v>
      </c>
      <c r="C60" s="175" t="s">
        <v>159</v>
      </c>
      <c r="D60" s="160"/>
      <c r="E60" s="161">
        <v>0</v>
      </c>
      <c r="F60" s="160"/>
      <c r="G60" s="161">
        <v>0</v>
      </c>
      <c r="H60" s="67">
        <v>0</v>
      </c>
      <c r="I60" s="81">
        <v>54</v>
      </c>
    </row>
    <row r="61" spans="1:11" ht="15.75" thickBot="1" x14ac:dyDescent="0.3">
      <c r="A61" s="110">
        <v>29</v>
      </c>
      <c r="B61" s="180" t="s">
        <v>166</v>
      </c>
      <c r="C61" s="175" t="s">
        <v>35</v>
      </c>
      <c r="D61" s="160"/>
      <c r="E61" s="161">
        <v>0</v>
      </c>
      <c r="F61" s="160"/>
      <c r="G61" s="161">
        <v>0</v>
      </c>
      <c r="H61" s="67">
        <v>0</v>
      </c>
      <c r="I61" s="81">
        <v>54</v>
      </c>
    </row>
    <row r="62" spans="1:11" ht="15.75" thickBot="1" x14ac:dyDescent="0.3">
      <c r="A62" s="110">
        <v>42</v>
      </c>
      <c r="B62" s="175" t="s">
        <v>170</v>
      </c>
      <c r="C62" s="175" t="s">
        <v>71</v>
      </c>
      <c r="D62" s="160"/>
      <c r="E62" s="161">
        <v>0</v>
      </c>
      <c r="F62" s="160"/>
      <c r="G62" s="161">
        <v>0</v>
      </c>
      <c r="H62" s="67">
        <v>0</v>
      </c>
      <c r="I62" s="81">
        <v>54</v>
      </c>
    </row>
    <row r="63" spans="1:11" ht="15.75" thickBot="1" x14ac:dyDescent="0.3">
      <c r="A63" s="126">
        <v>49</v>
      </c>
      <c r="B63" s="183" t="s">
        <v>175</v>
      </c>
      <c r="C63" s="184" t="s">
        <v>75</v>
      </c>
      <c r="D63" s="185"/>
      <c r="E63" s="186">
        <v>0</v>
      </c>
      <c r="F63" s="185"/>
      <c r="G63" s="186">
        <v>0</v>
      </c>
      <c r="H63" s="73">
        <v>0</v>
      </c>
      <c r="I63" s="81">
        <v>54</v>
      </c>
    </row>
    <row r="64" spans="1:11" x14ac:dyDescent="0.2">
      <c r="B64" s="187"/>
      <c r="C64" s="187"/>
      <c r="D64" s="188"/>
      <c r="E64" s="187"/>
      <c r="F64" s="187"/>
      <c r="G64" s="187"/>
    </row>
  </sheetData>
  <sortState ref="A4:X63">
    <sortCondition ref="I4:I63"/>
  </sortState>
  <mergeCells count="4">
    <mergeCell ref="B2:B3"/>
    <mergeCell ref="C2:C3"/>
    <mergeCell ref="I2:I3"/>
    <mergeCell ref="H2:H3"/>
  </mergeCells>
  <phoneticPr fontId="5" type="noConversion"/>
  <conditionalFormatting sqref="I4:I7 I10:I31 I33:I34 I36:I53 I55:I63">
    <cfRule type="cellIs" dxfId="12" priority="10" stopIfTrue="1" operator="lessThan">
      <formula>4</formula>
    </cfRule>
  </conditionalFormatting>
  <conditionalFormatting sqref="I8">
    <cfRule type="cellIs" dxfId="11" priority="4" stopIfTrue="1" operator="lessThan">
      <formula>4</formula>
    </cfRule>
  </conditionalFormatting>
  <conditionalFormatting sqref="I9">
    <cfRule type="cellIs" dxfId="10" priority="5" stopIfTrue="1" operator="lessThan">
      <formula>4</formula>
    </cfRule>
  </conditionalFormatting>
  <conditionalFormatting sqref="I32">
    <cfRule type="cellIs" dxfId="9" priority="3" stopIfTrue="1" operator="lessThan">
      <formula>4</formula>
    </cfRule>
  </conditionalFormatting>
  <conditionalFormatting sqref="I35">
    <cfRule type="cellIs" dxfId="8" priority="2" stopIfTrue="1" operator="lessThan">
      <formula>4</formula>
    </cfRule>
  </conditionalFormatting>
  <conditionalFormatting sqref="I54">
    <cfRule type="cellIs" dxfId="7" priority="1" stopIfTrue="1" operator="lessThan">
      <formula>4</formula>
    </cfRule>
  </conditionalFormatting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="110" zoomScaleNormal="110" workbookViewId="0">
      <selection activeCell="V34" sqref="V34"/>
    </sheetView>
  </sheetViews>
  <sheetFormatPr defaultRowHeight="12.75" x14ac:dyDescent="0.2"/>
  <cols>
    <col min="1" max="1" width="5.5703125" customWidth="1"/>
    <col min="2" max="2" width="21.28515625" customWidth="1"/>
    <col min="3" max="3" width="10.5703125" hidden="1" customWidth="1"/>
    <col min="4" max="4" width="17.28515625" customWidth="1"/>
    <col min="5" max="5" width="7.5703125" hidden="1" customWidth="1"/>
    <col min="6" max="6" width="6.42578125" style="2" customWidth="1"/>
    <col min="7" max="7" width="9" customWidth="1"/>
    <col min="8" max="8" width="7.7109375" hidden="1" customWidth="1"/>
    <col min="9" max="9" width="6.5703125" customWidth="1"/>
    <col min="11" max="11" width="6.7109375" hidden="1" customWidth="1"/>
    <col min="12" max="12" width="0" hidden="1" customWidth="1"/>
    <col min="13" max="13" width="11.28515625" hidden="1" customWidth="1"/>
    <col min="14" max="14" width="7.85546875" customWidth="1"/>
    <col min="15" max="15" width="7.42578125" hidden="1" customWidth="1"/>
    <col min="16" max="16" width="7.5703125" customWidth="1"/>
    <col min="17" max="17" width="9.140625" hidden="1" customWidth="1"/>
  </cols>
  <sheetData>
    <row r="1" spans="1:19" ht="27.75" customHeight="1" thickBot="1" x14ac:dyDescent="0.25">
      <c r="A1" s="54" t="s">
        <v>20</v>
      </c>
      <c r="B1" s="53"/>
      <c r="C1" s="49"/>
      <c r="D1" s="48" t="s">
        <v>103</v>
      </c>
      <c r="E1" s="44" t="s">
        <v>16</v>
      </c>
      <c r="F1" s="49"/>
      <c r="G1" s="50"/>
      <c r="H1" s="49"/>
      <c r="I1" s="49"/>
      <c r="J1" s="49"/>
      <c r="K1" s="49"/>
      <c r="L1" s="49"/>
      <c r="M1" s="52"/>
      <c r="N1" s="52"/>
      <c r="O1" s="52"/>
      <c r="P1" s="45"/>
      <c r="Q1" s="46"/>
      <c r="R1" s="47"/>
      <c r="S1" s="47"/>
    </row>
    <row r="2" spans="1:19" ht="16.5" customHeight="1" thickBot="1" x14ac:dyDescent="0.25">
      <c r="A2" s="59" t="s">
        <v>17</v>
      </c>
      <c r="B2" s="134" t="s">
        <v>22</v>
      </c>
      <c r="C2" s="60"/>
      <c r="D2" s="134" t="s">
        <v>1</v>
      </c>
      <c r="E2" s="55"/>
      <c r="F2" s="154" t="s">
        <v>28</v>
      </c>
      <c r="G2" s="155"/>
      <c r="H2" s="156"/>
      <c r="I2" s="154" t="s">
        <v>29</v>
      </c>
      <c r="J2" s="155"/>
      <c r="K2" s="139" t="s">
        <v>18</v>
      </c>
      <c r="L2" s="134" t="s">
        <v>4</v>
      </c>
      <c r="M2" s="65"/>
      <c r="N2" s="132" t="s">
        <v>19</v>
      </c>
      <c r="O2" s="134"/>
      <c r="P2" s="136" t="s">
        <v>4</v>
      </c>
      <c r="Q2" s="74"/>
    </row>
    <row r="3" spans="1:19" ht="17.25" customHeight="1" thickBot="1" x14ac:dyDescent="0.25">
      <c r="A3" s="58" t="s">
        <v>15</v>
      </c>
      <c r="B3" s="138"/>
      <c r="C3" s="61"/>
      <c r="D3" s="138"/>
      <c r="E3" s="56"/>
      <c r="F3" s="124" t="s">
        <v>18</v>
      </c>
      <c r="G3" s="51" t="s">
        <v>7</v>
      </c>
      <c r="H3" s="88" t="s">
        <v>4</v>
      </c>
      <c r="I3" s="90" t="s">
        <v>18</v>
      </c>
      <c r="J3" s="51" t="s">
        <v>6</v>
      </c>
      <c r="K3" s="140"/>
      <c r="L3" s="138"/>
      <c r="M3" s="56"/>
      <c r="N3" s="133"/>
      <c r="O3" s="135"/>
      <c r="P3" s="137"/>
      <c r="Q3" s="75"/>
    </row>
    <row r="4" spans="1:19" ht="15.75" thickBot="1" x14ac:dyDescent="0.3">
      <c r="A4" s="189">
        <v>6</v>
      </c>
      <c r="B4" s="176" t="s">
        <v>41</v>
      </c>
      <c r="C4" s="190"/>
      <c r="D4" s="177" t="s">
        <v>23</v>
      </c>
      <c r="E4" s="191"/>
      <c r="F4" s="178"/>
      <c r="G4" s="179">
        <v>11.949999999999998</v>
      </c>
      <c r="H4" s="192"/>
      <c r="I4" s="178"/>
      <c r="J4" s="179">
        <v>11.050000000000002</v>
      </c>
      <c r="K4" s="102"/>
      <c r="L4" s="99"/>
      <c r="M4" s="101"/>
      <c r="N4" s="72">
        <v>23</v>
      </c>
      <c r="O4" s="82"/>
      <c r="P4" s="81">
        <v>1</v>
      </c>
      <c r="Q4" s="85"/>
      <c r="R4" s="94"/>
    </row>
    <row r="5" spans="1:19" ht="15.75" thickBot="1" x14ac:dyDescent="0.3">
      <c r="A5" s="157">
        <v>33</v>
      </c>
      <c r="B5" s="180" t="s">
        <v>201</v>
      </c>
      <c r="C5" s="193"/>
      <c r="D5" s="175" t="s">
        <v>36</v>
      </c>
      <c r="E5" s="194"/>
      <c r="F5" s="160"/>
      <c r="G5" s="161">
        <v>11.150000000000002</v>
      </c>
      <c r="H5" s="195"/>
      <c r="I5" s="160"/>
      <c r="J5" s="161">
        <v>11.750000000000002</v>
      </c>
      <c r="K5" s="62"/>
      <c r="L5" s="63"/>
      <c r="M5" s="62"/>
      <c r="N5" s="67">
        <v>22.900000000000006</v>
      </c>
      <c r="O5" s="83"/>
      <c r="P5" s="81">
        <v>2</v>
      </c>
      <c r="Q5" s="86"/>
    </row>
    <row r="6" spans="1:19" ht="15.75" thickBot="1" x14ac:dyDescent="0.3">
      <c r="A6" s="157">
        <v>11</v>
      </c>
      <c r="B6" s="180" t="s">
        <v>65</v>
      </c>
      <c r="C6" s="193"/>
      <c r="D6" s="175" t="s">
        <v>35</v>
      </c>
      <c r="E6" s="194"/>
      <c r="F6" s="160"/>
      <c r="G6" s="161">
        <v>11.449999999999998</v>
      </c>
      <c r="H6" s="195"/>
      <c r="I6" s="160"/>
      <c r="J6" s="161">
        <v>11.450000000000003</v>
      </c>
      <c r="K6" s="62"/>
      <c r="L6" s="63"/>
      <c r="M6" s="62"/>
      <c r="N6" s="67">
        <v>22.9</v>
      </c>
      <c r="O6" s="83"/>
      <c r="P6" s="81">
        <v>3</v>
      </c>
      <c r="Q6" s="86"/>
    </row>
    <row r="7" spans="1:19" ht="15.75" thickBot="1" x14ac:dyDescent="0.3">
      <c r="A7" s="157">
        <v>20</v>
      </c>
      <c r="B7" s="180" t="s">
        <v>64</v>
      </c>
      <c r="C7" s="194"/>
      <c r="D7" s="175" t="s">
        <v>61</v>
      </c>
      <c r="E7" s="194"/>
      <c r="F7" s="162"/>
      <c r="G7" s="161">
        <v>11.199999999999998</v>
      </c>
      <c r="H7" s="195"/>
      <c r="I7" s="162"/>
      <c r="J7" s="161">
        <v>11.599999999999998</v>
      </c>
      <c r="K7" s="62"/>
      <c r="L7" s="63"/>
      <c r="M7" s="62"/>
      <c r="N7" s="67">
        <v>22.799999999999997</v>
      </c>
      <c r="O7" s="83"/>
      <c r="P7" s="81">
        <v>4</v>
      </c>
      <c r="Q7" s="86"/>
    </row>
    <row r="8" spans="1:19" ht="15.75" thickBot="1" x14ac:dyDescent="0.3">
      <c r="A8" s="157">
        <v>31</v>
      </c>
      <c r="B8" s="180" t="s">
        <v>200</v>
      </c>
      <c r="C8" s="196"/>
      <c r="D8" s="175" t="s">
        <v>35</v>
      </c>
      <c r="E8" s="194"/>
      <c r="F8" s="160"/>
      <c r="G8" s="161">
        <v>11.549999999999997</v>
      </c>
      <c r="H8" s="195"/>
      <c r="I8" s="160"/>
      <c r="J8" s="161">
        <v>11.2</v>
      </c>
      <c r="K8" s="70"/>
      <c r="L8" s="69"/>
      <c r="M8" s="62"/>
      <c r="N8" s="67">
        <v>22.749999999999996</v>
      </c>
      <c r="O8" s="83"/>
      <c r="P8" s="81">
        <v>5</v>
      </c>
      <c r="Q8" s="86"/>
    </row>
    <row r="9" spans="1:19" ht="15.75" thickBot="1" x14ac:dyDescent="0.3">
      <c r="A9" s="157">
        <v>19</v>
      </c>
      <c r="B9" s="180" t="s">
        <v>89</v>
      </c>
      <c r="C9" s="193"/>
      <c r="D9" s="175" t="s">
        <v>35</v>
      </c>
      <c r="E9" s="194"/>
      <c r="F9" s="160"/>
      <c r="G9" s="161">
        <v>10.899999999999997</v>
      </c>
      <c r="H9" s="195"/>
      <c r="I9" s="160"/>
      <c r="J9" s="161">
        <v>11.75</v>
      </c>
      <c r="K9" s="62"/>
      <c r="L9" s="63"/>
      <c r="M9" s="62"/>
      <c r="N9" s="67">
        <v>22.65</v>
      </c>
      <c r="O9" s="83"/>
      <c r="P9" s="81">
        <v>6</v>
      </c>
      <c r="Q9" s="86"/>
    </row>
    <row r="10" spans="1:19" ht="15.75" thickBot="1" x14ac:dyDescent="0.3">
      <c r="A10" s="157">
        <v>22</v>
      </c>
      <c r="B10" s="180" t="s">
        <v>40</v>
      </c>
      <c r="C10" s="194"/>
      <c r="D10" s="175" t="s">
        <v>23</v>
      </c>
      <c r="E10" s="194"/>
      <c r="F10" s="160"/>
      <c r="G10" s="161">
        <v>10.95</v>
      </c>
      <c r="H10" s="195"/>
      <c r="I10" s="160"/>
      <c r="J10" s="161">
        <v>11.4</v>
      </c>
      <c r="K10" s="62"/>
      <c r="L10" s="63"/>
      <c r="M10" s="62"/>
      <c r="N10" s="67">
        <v>22.35</v>
      </c>
      <c r="O10" s="83"/>
      <c r="P10" s="81">
        <v>7</v>
      </c>
      <c r="Q10" s="86"/>
    </row>
    <row r="11" spans="1:19" ht="15.75" thickBot="1" x14ac:dyDescent="0.3">
      <c r="A11" s="157">
        <v>30</v>
      </c>
      <c r="B11" s="180" t="s">
        <v>199</v>
      </c>
      <c r="C11" s="196"/>
      <c r="D11" s="175" t="s">
        <v>75</v>
      </c>
      <c r="E11" s="194"/>
      <c r="F11" s="160"/>
      <c r="G11" s="161">
        <v>11.049999999999999</v>
      </c>
      <c r="H11" s="195"/>
      <c r="I11" s="160"/>
      <c r="J11" s="161">
        <v>11.25</v>
      </c>
      <c r="K11" s="62"/>
      <c r="L11" s="63"/>
      <c r="M11" s="62"/>
      <c r="N11" s="67">
        <v>22.299999999999997</v>
      </c>
      <c r="O11" s="83"/>
      <c r="P11" s="81">
        <v>8</v>
      </c>
      <c r="Q11" s="86"/>
      <c r="R11" s="94"/>
    </row>
    <row r="12" spans="1:19" ht="15.75" thickBot="1" x14ac:dyDescent="0.3">
      <c r="A12" s="157">
        <v>35</v>
      </c>
      <c r="B12" s="180" t="s">
        <v>203</v>
      </c>
      <c r="C12" s="194"/>
      <c r="D12" s="175" t="s">
        <v>75</v>
      </c>
      <c r="E12" s="194"/>
      <c r="F12" s="160"/>
      <c r="G12" s="161">
        <v>10.65</v>
      </c>
      <c r="H12" s="195"/>
      <c r="I12" s="160"/>
      <c r="J12" s="161">
        <v>11.549999999999997</v>
      </c>
      <c r="K12" s="70"/>
      <c r="L12" s="69"/>
      <c r="M12" s="62"/>
      <c r="N12" s="67">
        <v>22.199999999999996</v>
      </c>
      <c r="O12" s="83"/>
      <c r="P12" s="81">
        <v>9</v>
      </c>
      <c r="Q12" s="86"/>
    </row>
    <row r="13" spans="1:19" ht="15.75" thickBot="1" x14ac:dyDescent="0.3">
      <c r="A13" s="157">
        <v>13</v>
      </c>
      <c r="B13" s="197" t="s">
        <v>83</v>
      </c>
      <c r="C13" s="193"/>
      <c r="D13" s="198" t="s">
        <v>23</v>
      </c>
      <c r="E13" s="194"/>
      <c r="F13" s="160"/>
      <c r="G13" s="161">
        <v>11.100000000000003</v>
      </c>
      <c r="H13" s="195"/>
      <c r="I13" s="160"/>
      <c r="J13" s="161">
        <v>10.700000000000001</v>
      </c>
      <c r="K13" s="62"/>
      <c r="L13" s="63"/>
      <c r="M13" s="62"/>
      <c r="N13" s="67">
        <v>21.800000000000004</v>
      </c>
      <c r="O13" s="83"/>
      <c r="P13" s="81">
        <v>10</v>
      </c>
      <c r="Q13" s="86"/>
    </row>
    <row r="14" spans="1:19" ht="15.75" thickBot="1" x14ac:dyDescent="0.3">
      <c r="A14" s="157">
        <v>18</v>
      </c>
      <c r="B14" s="197" t="s">
        <v>42</v>
      </c>
      <c r="C14" s="193"/>
      <c r="D14" s="198" t="s">
        <v>23</v>
      </c>
      <c r="E14" s="194"/>
      <c r="F14" s="160"/>
      <c r="G14" s="161">
        <v>11.550000000000002</v>
      </c>
      <c r="H14" s="195"/>
      <c r="I14" s="160"/>
      <c r="J14" s="161">
        <v>10.199999999999999</v>
      </c>
      <c r="K14" s="62"/>
      <c r="L14" s="63"/>
      <c r="M14" s="62"/>
      <c r="N14" s="67">
        <v>21.75</v>
      </c>
      <c r="O14" s="83"/>
      <c r="P14" s="81">
        <v>11</v>
      </c>
      <c r="Q14" s="86"/>
    </row>
    <row r="15" spans="1:19" ht="15.75" thickBot="1" x14ac:dyDescent="0.3">
      <c r="A15" s="157">
        <v>23</v>
      </c>
      <c r="B15" s="197" t="s">
        <v>193</v>
      </c>
      <c r="C15" s="199"/>
      <c r="D15" s="175" t="s">
        <v>122</v>
      </c>
      <c r="E15" s="194"/>
      <c r="F15" s="165"/>
      <c r="G15" s="161">
        <v>10.749999999999996</v>
      </c>
      <c r="H15" s="195"/>
      <c r="I15" s="165"/>
      <c r="J15" s="161">
        <v>10.600000000000001</v>
      </c>
      <c r="K15" s="70"/>
      <c r="L15" s="69"/>
      <c r="M15" s="62"/>
      <c r="N15" s="67">
        <v>21.349999999999998</v>
      </c>
      <c r="O15" s="83"/>
      <c r="P15" s="81">
        <v>12</v>
      </c>
      <c r="Q15" s="86"/>
    </row>
    <row r="16" spans="1:19" ht="15.75" thickBot="1" x14ac:dyDescent="0.3">
      <c r="A16" s="157">
        <v>9</v>
      </c>
      <c r="B16" s="197" t="s">
        <v>185</v>
      </c>
      <c r="C16" s="199"/>
      <c r="D16" s="198" t="s">
        <v>75</v>
      </c>
      <c r="E16" s="194"/>
      <c r="F16" s="165"/>
      <c r="G16" s="161">
        <v>10.600000000000001</v>
      </c>
      <c r="H16" s="195"/>
      <c r="I16" s="165"/>
      <c r="J16" s="161">
        <v>10.7</v>
      </c>
      <c r="K16" s="70"/>
      <c r="L16" s="69"/>
      <c r="M16" s="62"/>
      <c r="N16" s="67">
        <v>21.3</v>
      </c>
      <c r="O16" s="83"/>
      <c r="P16" s="81">
        <v>13</v>
      </c>
      <c r="Q16" s="86"/>
      <c r="R16" s="94"/>
    </row>
    <row r="17" spans="1:17" ht="15.75" thickBot="1" x14ac:dyDescent="0.3">
      <c r="A17" s="157">
        <v>24</v>
      </c>
      <c r="B17" s="197" t="s">
        <v>194</v>
      </c>
      <c r="C17" s="193"/>
      <c r="D17" s="198" t="s">
        <v>36</v>
      </c>
      <c r="E17" s="194"/>
      <c r="F17" s="160"/>
      <c r="G17" s="161">
        <v>10.649999999999995</v>
      </c>
      <c r="H17" s="195"/>
      <c r="I17" s="160"/>
      <c r="J17" s="161">
        <v>10.000000000000002</v>
      </c>
      <c r="K17" s="62"/>
      <c r="L17" s="63"/>
      <c r="M17" s="62"/>
      <c r="N17" s="67">
        <v>20.65</v>
      </c>
      <c r="O17" s="83"/>
      <c r="P17" s="81">
        <v>14</v>
      </c>
      <c r="Q17" s="86"/>
    </row>
    <row r="18" spans="1:17" ht="15.75" thickBot="1" x14ac:dyDescent="0.3">
      <c r="A18" s="157">
        <v>4</v>
      </c>
      <c r="B18" s="200" t="s">
        <v>97</v>
      </c>
      <c r="C18" s="199"/>
      <c r="D18" s="201" t="s">
        <v>71</v>
      </c>
      <c r="E18" s="194"/>
      <c r="F18" s="160"/>
      <c r="G18" s="161">
        <v>10.5</v>
      </c>
      <c r="H18" s="195"/>
      <c r="I18" s="160"/>
      <c r="J18" s="161">
        <v>10</v>
      </c>
      <c r="K18" s="70"/>
      <c r="L18" s="69"/>
      <c r="M18" s="62"/>
      <c r="N18" s="67">
        <v>20.5</v>
      </c>
      <c r="O18" s="83"/>
      <c r="P18" s="81">
        <v>15</v>
      </c>
      <c r="Q18" s="86"/>
    </row>
    <row r="19" spans="1:17" ht="15.75" thickBot="1" x14ac:dyDescent="0.3">
      <c r="A19" s="157">
        <v>28</v>
      </c>
      <c r="B19" s="197" t="s">
        <v>197</v>
      </c>
      <c r="C19" s="193"/>
      <c r="D19" s="198" t="s">
        <v>75</v>
      </c>
      <c r="E19" s="194"/>
      <c r="F19" s="160"/>
      <c r="G19" s="161">
        <v>9.6</v>
      </c>
      <c r="H19" s="195"/>
      <c r="I19" s="160"/>
      <c r="J19" s="161">
        <v>10.400000000000002</v>
      </c>
      <c r="K19" s="62"/>
      <c r="L19" s="63"/>
      <c r="M19" s="62"/>
      <c r="N19" s="67">
        <v>20</v>
      </c>
      <c r="O19" s="83"/>
      <c r="P19" s="81">
        <v>16</v>
      </c>
      <c r="Q19" s="86"/>
    </row>
    <row r="20" spans="1:17" ht="15.75" thickBot="1" x14ac:dyDescent="0.3">
      <c r="A20" s="157">
        <v>14</v>
      </c>
      <c r="B20" s="197" t="s">
        <v>188</v>
      </c>
      <c r="C20" s="193"/>
      <c r="D20" s="198" t="s">
        <v>71</v>
      </c>
      <c r="E20" s="194"/>
      <c r="F20" s="160"/>
      <c r="G20" s="161">
        <v>9.0000000000000018</v>
      </c>
      <c r="H20" s="195"/>
      <c r="I20" s="160"/>
      <c r="J20" s="161">
        <v>10.499999999999996</v>
      </c>
      <c r="K20" s="62"/>
      <c r="L20" s="63"/>
      <c r="M20" s="62"/>
      <c r="N20" s="67">
        <v>19.5</v>
      </c>
      <c r="O20" s="83"/>
      <c r="P20" s="81">
        <v>17</v>
      </c>
      <c r="Q20" s="86"/>
    </row>
    <row r="21" spans="1:17" ht="15.75" thickBot="1" x14ac:dyDescent="0.3">
      <c r="A21" s="157">
        <v>27</v>
      </c>
      <c r="B21" s="197" t="s">
        <v>196</v>
      </c>
      <c r="C21" s="193"/>
      <c r="D21" s="198" t="s">
        <v>23</v>
      </c>
      <c r="E21" s="194"/>
      <c r="F21" s="160"/>
      <c r="G21" s="161">
        <v>10.249999999999998</v>
      </c>
      <c r="H21" s="195"/>
      <c r="I21" s="160"/>
      <c r="J21" s="161">
        <v>8.8999999999999986</v>
      </c>
      <c r="K21" s="62"/>
      <c r="L21" s="63"/>
      <c r="M21" s="62"/>
      <c r="N21" s="67">
        <v>19.149999999999999</v>
      </c>
      <c r="O21" s="83"/>
      <c r="P21" s="81">
        <v>18</v>
      </c>
      <c r="Q21" s="86"/>
    </row>
    <row r="22" spans="1:17" ht="15.75" thickBot="1" x14ac:dyDescent="0.3">
      <c r="A22" s="157">
        <v>32</v>
      </c>
      <c r="B22" s="197" t="s">
        <v>48</v>
      </c>
      <c r="C22" s="193"/>
      <c r="D22" s="198" t="s">
        <v>23</v>
      </c>
      <c r="E22" s="194"/>
      <c r="F22" s="160"/>
      <c r="G22" s="161">
        <v>9.7000000000000011</v>
      </c>
      <c r="H22" s="195"/>
      <c r="I22" s="160"/>
      <c r="J22" s="161">
        <v>9.3000000000000007</v>
      </c>
      <c r="K22" s="62"/>
      <c r="L22" s="63"/>
      <c r="M22" s="62"/>
      <c r="N22" s="67">
        <v>19</v>
      </c>
      <c r="O22" s="83"/>
      <c r="P22" s="81">
        <v>19</v>
      </c>
      <c r="Q22" s="86"/>
    </row>
    <row r="23" spans="1:17" ht="15.75" thickBot="1" x14ac:dyDescent="0.3">
      <c r="A23" s="157">
        <v>15</v>
      </c>
      <c r="B23" s="197" t="s">
        <v>189</v>
      </c>
      <c r="C23" s="196"/>
      <c r="D23" s="198" t="s">
        <v>121</v>
      </c>
      <c r="E23" s="194"/>
      <c r="F23" s="160"/>
      <c r="G23" s="161">
        <v>8.4499999999999957</v>
      </c>
      <c r="H23" s="195"/>
      <c r="I23" s="160"/>
      <c r="J23" s="161">
        <v>9.4999999999999982</v>
      </c>
      <c r="K23" s="70"/>
      <c r="L23" s="69"/>
      <c r="M23" s="62"/>
      <c r="N23" s="67">
        <v>17.949999999999996</v>
      </c>
      <c r="O23" s="83"/>
      <c r="P23" s="81">
        <v>20</v>
      </c>
      <c r="Q23" s="86"/>
    </row>
    <row r="24" spans="1:17" ht="15.75" thickBot="1" x14ac:dyDescent="0.3">
      <c r="A24" s="157">
        <v>1</v>
      </c>
      <c r="B24" s="173" t="s">
        <v>182</v>
      </c>
      <c r="C24" s="199"/>
      <c r="D24" s="174" t="s">
        <v>71</v>
      </c>
      <c r="E24" s="194"/>
      <c r="F24" s="160"/>
      <c r="G24" s="161">
        <v>8.8999999999999986</v>
      </c>
      <c r="H24" s="195"/>
      <c r="I24" s="160"/>
      <c r="J24" s="161">
        <v>8.8499999999999979</v>
      </c>
      <c r="K24" s="70"/>
      <c r="L24" s="69"/>
      <c r="M24" s="62"/>
      <c r="N24" s="67">
        <v>17.749999999999996</v>
      </c>
      <c r="O24" s="83"/>
      <c r="P24" s="81">
        <v>21</v>
      </c>
      <c r="Q24" s="86"/>
    </row>
    <row r="25" spans="1:17" ht="15.75" thickBot="1" x14ac:dyDescent="0.3">
      <c r="A25" s="157">
        <v>34</v>
      </c>
      <c r="B25" s="197" t="s">
        <v>202</v>
      </c>
      <c r="C25" s="194"/>
      <c r="D25" s="198" t="s">
        <v>121</v>
      </c>
      <c r="E25" s="194"/>
      <c r="F25" s="160"/>
      <c r="G25" s="161">
        <v>8.4499999999999993</v>
      </c>
      <c r="H25" s="195"/>
      <c r="I25" s="160"/>
      <c r="J25" s="161">
        <v>9.1999999999999975</v>
      </c>
      <c r="K25" s="62"/>
      <c r="L25" s="63"/>
      <c r="M25" s="62"/>
      <c r="N25" s="67">
        <v>17.649999999999999</v>
      </c>
      <c r="O25" s="83"/>
      <c r="P25" s="81">
        <v>22</v>
      </c>
      <c r="Q25" s="86"/>
    </row>
    <row r="26" spans="1:17" ht="15.75" thickBot="1" x14ac:dyDescent="0.3">
      <c r="A26" s="79">
        <v>21</v>
      </c>
      <c r="B26" s="114" t="s">
        <v>192</v>
      </c>
      <c r="C26" s="62"/>
      <c r="D26" s="115" t="s">
        <v>121</v>
      </c>
      <c r="E26" s="62"/>
      <c r="F26" s="77"/>
      <c r="G26" s="68">
        <v>8.3500000000000014</v>
      </c>
      <c r="H26" s="69"/>
      <c r="I26" s="78"/>
      <c r="J26" s="68">
        <v>7.8999999999999977</v>
      </c>
      <c r="K26" s="70"/>
      <c r="L26" s="69"/>
      <c r="M26" s="62"/>
      <c r="N26" s="67">
        <v>16.25</v>
      </c>
      <c r="O26" s="83"/>
      <c r="P26" s="81">
        <v>23</v>
      </c>
    </row>
    <row r="27" spans="1:17" ht="15.75" thickBot="1" x14ac:dyDescent="0.3">
      <c r="A27" s="79">
        <v>25</v>
      </c>
      <c r="B27" s="120" t="s">
        <v>195</v>
      </c>
      <c r="C27" s="104"/>
      <c r="D27" s="121" t="s">
        <v>71</v>
      </c>
      <c r="E27" s="70"/>
      <c r="F27" s="78"/>
      <c r="G27" s="68">
        <v>7.5</v>
      </c>
      <c r="H27" s="69"/>
      <c r="I27" s="78"/>
      <c r="J27" s="68">
        <v>6.6500000000000012</v>
      </c>
      <c r="K27" s="62"/>
      <c r="L27" s="63"/>
      <c r="M27" s="62"/>
      <c r="N27" s="67">
        <v>14.150000000000002</v>
      </c>
      <c r="O27" s="83"/>
      <c r="P27" s="81">
        <v>24</v>
      </c>
    </row>
    <row r="28" spans="1:17" ht="15.75" thickBot="1" x14ac:dyDescent="0.3">
      <c r="A28" s="157">
        <v>2</v>
      </c>
      <c r="B28" s="197" t="s">
        <v>94</v>
      </c>
      <c r="C28" s="193"/>
      <c r="D28" s="198" t="s">
        <v>61</v>
      </c>
      <c r="E28" s="194"/>
      <c r="F28" s="160"/>
      <c r="G28" s="161">
        <v>0</v>
      </c>
      <c r="H28" s="195"/>
      <c r="I28" s="160"/>
      <c r="J28" s="161">
        <v>0</v>
      </c>
      <c r="K28" s="62"/>
      <c r="L28" s="63"/>
      <c r="M28" s="62"/>
      <c r="N28" s="67">
        <v>0</v>
      </c>
      <c r="O28" s="83"/>
      <c r="P28" s="81">
        <v>25</v>
      </c>
    </row>
    <row r="29" spans="1:17" ht="15.75" thickBot="1" x14ac:dyDescent="0.3">
      <c r="A29" s="157">
        <v>3</v>
      </c>
      <c r="B29" s="200" t="s">
        <v>183</v>
      </c>
      <c r="C29" s="199"/>
      <c r="D29" s="174" t="s">
        <v>75</v>
      </c>
      <c r="E29" s="194"/>
      <c r="F29" s="160"/>
      <c r="G29" s="161">
        <v>0</v>
      </c>
      <c r="H29" s="195"/>
      <c r="I29" s="160"/>
      <c r="J29" s="161">
        <v>0</v>
      </c>
      <c r="K29" s="70"/>
      <c r="L29" s="69"/>
      <c r="M29" s="62"/>
      <c r="N29" s="67">
        <v>0</v>
      </c>
      <c r="O29" s="83"/>
      <c r="P29" s="81">
        <v>25</v>
      </c>
    </row>
    <row r="30" spans="1:17" ht="15.75" thickBot="1" x14ac:dyDescent="0.3">
      <c r="A30" s="157">
        <v>5</v>
      </c>
      <c r="B30" s="197" t="s">
        <v>184</v>
      </c>
      <c r="C30" s="193"/>
      <c r="D30" s="198" t="s">
        <v>36</v>
      </c>
      <c r="E30" s="194"/>
      <c r="F30" s="160"/>
      <c r="G30" s="161">
        <v>0</v>
      </c>
      <c r="H30" s="195"/>
      <c r="I30" s="160"/>
      <c r="J30" s="161">
        <v>0</v>
      </c>
      <c r="K30" s="62"/>
      <c r="L30" s="63"/>
      <c r="M30" s="62"/>
      <c r="N30" s="67">
        <v>0</v>
      </c>
      <c r="O30" s="83"/>
      <c r="P30" s="81">
        <v>25</v>
      </c>
    </row>
    <row r="31" spans="1:17" ht="15.75" thickBot="1" x14ac:dyDescent="0.3">
      <c r="A31" s="157">
        <v>7</v>
      </c>
      <c r="B31" s="197" t="s">
        <v>90</v>
      </c>
      <c r="C31" s="193"/>
      <c r="D31" s="198" t="s">
        <v>75</v>
      </c>
      <c r="E31" s="202"/>
      <c r="F31" s="165"/>
      <c r="G31" s="161">
        <v>0</v>
      </c>
      <c r="H31" s="195"/>
      <c r="I31" s="165"/>
      <c r="J31" s="161">
        <v>0</v>
      </c>
      <c r="K31" s="64"/>
      <c r="L31" s="63"/>
      <c r="M31" s="66"/>
      <c r="N31" s="67">
        <v>0</v>
      </c>
      <c r="O31" s="83"/>
      <c r="P31" s="81">
        <v>25</v>
      </c>
    </row>
    <row r="32" spans="1:17" ht="15.75" thickBot="1" x14ac:dyDescent="0.3">
      <c r="A32" s="157">
        <v>8</v>
      </c>
      <c r="B32" s="197" t="s">
        <v>49</v>
      </c>
      <c r="C32" s="193"/>
      <c r="D32" s="198" t="s">
        <v>23</v>
      </c>
      <c r="E32" s="194"/>
      <c r="F32" s="160"/>
      <c r="G32" s="161">
        <v>0</v>
      </c>
      <c r="H32" s="195"/>
      <c r="I32" s="160"/>
      <c r="J32" s="161">
        <v>0</v>
      </c>
      <c r="K32" s="62"/>
      <c r="L32" s="63"/>
      <c r="M32" s="62"/>
      <c r="N32" s="67">
        <v>0</v>
      </c>
      <c r="O32" s="83"/>
      <c r="P32" s="81">
        <v>25</v>
      </c>
    </row>
    <row r="33" spans="1:16" ht="15.75" thickBot="1" x14ac:dyDescent="0.3">
      <c r="A33" s="157">
        <v>10</v>
      </c>
      <c r="B33" s="197" t="s">
        <v>186</v>
      </c>
      <c r="C33" s="193"/>
      <c r="D33" s="198" t="s">
        <v>36</v>
      </c>
      <c r="E33" s="194"/>
      <c r="F33" s="160"/>
      <c r="G33" s="161">
        <v>0</v>
      </c>
      <c r="H33" s="195"/>
      <c r="I33" s="160"/>
      <c r="J33" s="161">
        <v>0</v>
      </c>
      <c r="K33" s="62"/>
      <c r="L33" s="63"/>
      <c r="M33" s="62"/>
      <c r="N33" s="67">
        <v>0</v>
      </c>
      <c r="O33" s="83"/>
      <c r="P33" s="81">
        <v>25</v>
      </c>
    </row>
    <row r="34" spans="1:16" ht="15.75" thickBot="1" x14ac:dyDescent="0.3">
      <c r="A34" s="157">
        <v>12</v>
      </c>
      <c r="B34" s="197" t="s">
        <v>187</v>
      </c>
      <c r="C34" s="193"/>
      <c r="D34" s="198" t="s">
        <v>75</v>
      </c>
      <c r="E34" s="194"/>
      <c r="F34" s="160"/>
      <c r="G34" s="161">
        <v>0</v>
      </c>
      <c r="H34" s="195"/>
      <c r="I34" s="160"/>
      <c r="J34" s="161">
        <v>0</v>
      </c>
      <c r="K34" s="62"/>
      <c r="L34" s="63"/>
      <c r="M34" s="62"/>
      <c r="N34" s="67">
        <v>0</v>
      </c>
      <c r="O34" s="83"/>
      <c r="P34" s="81">
        <v>25</v>
      </c>
    </row>
    <row r="35" spans="1:16" ht="15.75" thickBot="1" x14ac:dyDescent="0.3">
      <c r="A35" s="157">
        <v>16</v>
      </c>
      <c r="B35" s="197" t="s">
        <v>190</v>
      </c>
      <c r="C35" s="196"/>
      <c r="D35" s="198" t="s">
        <v>61</v>
      </c>
      <c r="E35" s="194"/>
      <c r="F35" s="160"/>
      <c r="G35" s="161">
        <v>0</v>
      </c>
      <c r="H35" s="195"/>
      <c r="I35" s="160"/>
      <c r="J35" s="161">
        <v>0</v>
      </c>
      <c r="K35" s="62"/>
      <c r="L35" s="63"/>
      <c r="M35" s="62"/>
      <c r="N35" s="67">
        <v>0</v>
      </c>
      <c r="O35" s="83"/>
      <c r="P35" s="81">
        <v>25</v>
      </c>
    </row>
    <row r="36" spans="1:16" ht="15.75" thickBot="1" x14ac:dyDescent="0.3">
      <c r="A36" s="157">
        <v>17</v>
      </c>
      <c r="B36" s="197" t="s">
        <v>191</v>
      </c>
      <c r="C36" s="196"/>
      <c r="D36" s="198" t="s">
        <v>75</v>
      </c>
      <c r="E36" s="194"/>
      <c r="F36" s="160"/>
      <c r="G36" s="161">
        <v>0</v>
      </c>
      <c r="H36" s="195"/>
      <c r="I36" s="160"/>
      <c r="J36" s="161">
        <v>0</v>
      </c>
      <c r="K36" s="70"/>
      <c r="L36" s="69"/>
      <c r="M36" s="62"/>
      <c r="N36" s="67">
        <v>0</v>
      </c>
      <c r="O36" s="83"/>
      <c r="P36" s="81">
        <v>25</v>
      </c>
    </row>
    <row r="37" spans="1:16" ht="15.75" thickBot="1" x14ac:dyDescent="0.3">
      <c r="A37" s="157">
        <v>26</v>
      </c>
      <c r="B37" s="197" t="s">
        <v>88</v>
      </c>
      <c r="C37" s="193"/>
      <c r="D37" s="198" t="s">
        <v>75</v>
      </c>
      <c r="E37" s="194"/>
      <c r="F37" s="160"/>
      <c r="G37" s="161">
        <v>0</v>
      </c>
      <c r="H37" s="195"/>
      <c r="I37" s="160"/>
      <c r="J37" s="161">
        <v>0</v>
      </c>
      <c r="K37" s="62"/>
      <c r="L37" s="63"/>
      <c r="M37" s="62"/>
      <c r="N37" s="67">
        <v>0</v>
      </c>
      <c r="O37" s="83"/>
      <c r="P37" s="81">
        <v>25</v>
      </c>
    </row>
    <row r="38" spans="1:16" ht="15.75" thickBot="1" x14ac:dyDescent="0.3">
      <c r="A38" s="157">
        <v>29</v>
      </c>
      <c r="B38" s="180" t="s">
        <v>198</v>
      </c>
      <c r="C38" s="196"/>
      <c r="D38" s="175" t="s">
        <v>61</v>
      </c>
      <c r="E38" s="194"/>
      <c r="F38" s="160"/>
      <c r="G38" s="161">
        <v>0</v>
      </c>
      <c r="H38" s="195"/>
      <c r="I38" s="160"/>
      <c r="J38" s="161">
        <v>0</v>
      </c>
      <c r="K38" s="70"/>
      <c r="L38" s="69"/>
      <c r="M38" s="62"/>
      <c r="N38" s="67">
        <v>0</v>
      </c>
      <c r="O38" s="83"/>
      <c r="P38" s="81">
        <v>25</v>
      </c>
    </row>
    <row r="39" spans="1:16" ht="15.75" thickBot="1" x14ac:dyDescent="0.3">
      <c r="A39" s="203">
        <v>36</v>
      </c>
      <c r="B39" s="183" t="s">
        <v>204</v>
      </c>
      <c r="C39" s="204"/>
      <c r="D39" s="184" t="s">
        <v>36</v>
      </c>
      <c r="E39" s="204"/>
      <c r="F39" s="185"/>
      <c r="G39" s="186">
        <v>0</v>
      </c>
      <c r="H39" s="205"/>
      <c r="I39" s="185"/>
      <c r="J39" s="186">
        <v>0</v>
      </c>
      <c r="K39" s="107"/>
      <c r="L39" s="105"/>
      <c r="M39" s="107"/>
      <c r="N39" s="73">
        <v>0</v>
      </c>
      <c r="O39" s="84"/>
      <c r="P39" s="127">
        <v>25</v>
      </c>
    </row>
  </sheetData>
  <sortState ref="A4:X39">
    <sortCondition ref="P4:P39"/>
  </sortState>
  <mergeCells count="7">
    <mergeCell ref="P2:P3"/>
    <mergeCell ref="B2:B3"/>
    <mergeCell ref="D2:D3"/>
    <mergeCell ref="L2:L3"/>
    <mergeCell ref="K2:K3"/>
    <mergeCell ref="N2:N3"/>
    <mergeCell ref="O2:O3"/>
  </mergeCells>
  <phoneticPr fontId="5" type="noConversion"/>
  <conditionalFormatting sqref="P4:P38">
    <cfRule type="cellIs" dxfId="6" priority="5" stopIfTrue="1" operator="lessThan">
      <formula>4</formula>
    </cfRule>
  </conditionalFormatting>
  <conditionalFormatting sqref="P39">
    <cfRule type="cellIs" dxfId="5" priority="1" stopIfTrue="1" operator="lessThan">
      <formula>4</formula>
    </cfRule>
  </conditionalFormatting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zoomScale="120" zoomScaleNormal="120" workbookViewId="0">
      <selection activeCell="T20" sqref="T20"/>
    </sheetView>
  </sheetViews>
  <sheetFormatPr defaultRowHeight="12.75" x14ac:dyDescent="0.2"/>
  <cols>
    <col min="1" max="1" width="5.5703125" customWidth="1"/>
    <col min="2" max="2" width="20" customWidth="1"/>
    <col min="3" max="3" width="10.5703125" hidden="1" customWidth="1"/>
    <col min="4" max="4" width="17.140625" customWidth="1"/>
    <col min="5" max="5" width="7.5703125" hidden="1" customWidth="1"/>
    <col min="6" max="6" width="6.42578125" style="2" customWidth="1"/>
    <col min="7" max="7" width="9" customWidth="1"/>
    <col min="8" max="8" width="7.7109375" hidden="1" customWidth="1"/>
    <col min="9" max="9" width="6.5703125" customWidth="1"/>
    <col min="11" max="11" width="6.7109375" hidden="1" customWidth="1"/>
    <col min="12" max="12" width="8.85546875" hidden="1" customWidth="1"/>
    <col min="13" max="13" width="11.28515625" hidden="1" customWidth="1"/>
    <col min="14" max="14" width="7.85546875" customWidth="1"/>
    <col min="15" max="15" width="7.42578125" hidden="1" customWidth="1"/>
    <col min="16" max="16" width="7.5703125" customWidth="1"/>
    <col min="17" max="17" width="8.85546875" hidden="1" customWidth="1"/>
  </cols>
  <sheetData>
    <row r="1" spans="1:19" ht="27.75" customHeight="1" thickBot="1" x14ac:dyDescent="0.25">
      <c r="A1" s="54" t="s">
        <v>21</v>
      </c>
      <c r="B1" s="53"/>
      <c r="C1" s="49"/>
      <c r="D1" s="48" t="s">
        <v>103</v>
      </c>
      <c r="E1" s="44" t="s">
        <v>16</v>
      </c>
      <c r="F1" s="49"/>
      <c r="G1" s="50"/>
      <c r="H1" s="49"/>
      <c r="I1" s="49"/>
      <c r="J1" s="49"/>
      <c r="K1" s="49"/>
      <c r="L1" s="49"/>
      <c r="M1" s="52"/>
      <c r="N1" s="52"/>
      <c r="O1" s="52"/>
      <c r="P1" s="45"/>
      <c r="Q1" s="46"/>
      <c r="R1" s="47"/>
      <c r="S1" s="47"/>
    </row>
    <row r="2" spans="1:19" ht="16.5" customHeight="1" thickBot="1" x14ac:dyDescent="0.25">
      <c r="A2" s="59" t="s">
        <v>17</v>
      </c>
      <c r="B2" s="134" t="s">
        <v>22</v>
      </c>
      <c r="C2" s="60"/>
      <c r="D2" s="134" t="s">
        <v>1</v>
      </c>
      <c r="E2" s="55"/>
      <c r="F2" s="154" t="s">
        <v>27</v>
      </c>
      <c r="G2" s="155"/>
      <c r="H2" s="156"/>
      <c r="I2" s="154" t="s">
        <v>28</v>
      </c>
      <c r="J2" s="155"/>
      <c r="K2" s="139" t="s">
        <v>18</v>
      </c>
      <c r="L2" s="134" t="s">
        <v>4</v>
      </c>
      <c r="M2" s="65"/>
      <c r="N2" s="132" t="s">
        <v>19</v>
      </c>
      <c r="O2" s="134"/>
      <c r="P2" s="136" t="s">
        <v>4</v>
      </c>
      <c r="Q2" s="74"/>
    </row>
    <row r="3" spans="1:19" ht="17.25" customHeight="1" thickBot="1" x14ac:dyDescent="0.25">
      <c r="A3" s="58" t="s">
        <v>15</v>
      </c>
      <c r="B3" s="141"/>
      <c r="C3" s="61"/>
      <c r="D3" s="141"/>
      <c r="E3" s="56"/>
      <c r="F3" s="57" t="s">
        <v>18</v>
      </c>
      <c r="G3" s="51" t="s">
        <v>7</v>
      </c>
      <c r="H3" s="88" t="s">
        <v>4</v>
      </c>
      <c r="I3" s="89" t="s">
        <v>18</v>
      </c>
      <c r="J3" s="51" t="s">
        <v>6</v>
      </c>
      <c r="K3" s="140"/>
      <c r="L3" s="141"/>
      <c r="M3" s="56"/>
      <c r="N3" s="133"/>
      <c r="O3" s="135"/>
      <c r="P3" s="137"/>
      <c r="Q3" s="75"/>
    </row>
    <row r="4" spans="1:19" ht="15" x14ac:dyDescent="0.25">
      <c r="A4" s="189">
        <v>16</v>
      </c>
      <c r="B4" s="206" t="s">
        <v>214</v>
      </c>
      <c r="C4" s="199"/>
      <c r="D4" s="207" t="s">
        <v>61</v>
      </c>
      <c r="E4" s="202"/>
      <c r="F4" s="171"/>
      <c r="G4" s="179">
        <v>11.249999999999996</v>
      </c>
      <c r="H4" s="192"/>
      <c r="I4" s="171"/>
      <c r="J4" s="179">
        <v>11</v>
      </c>
      <c r="K4" s="64"/>
      <c r="L4" s="71"/>
      <c r="M4" s="66"/>
      <c r="N4" s="72">
        <v>22.249999999999996</v>
      </c>
      <c r="O4" s="82"/>
      <c r="P4" s="81">
        <v>1</v>
      </c>
      <c r="Q4" s="85"/>
    </row>
    <row r="5" spans="1:19" ht="15" x14ac:dyDescent="0.25">
      <c r="A5" s="157">
        <v>4</v>
      </c>
      <c r="B5" s="169" t="s">
        <v>205</v>
      </c>
      <c r="C5" s="199"/>
      <c r="D5" s="174" t="s">
        <v>159</v>
      </c>
      <c r="E5" s="194"/>
      <c r="F5" s="160"/>
      <c r="G5" s="161">
        <v>10.850000000000001</v>
      </c>
      <c r="H5" s="195"/>
      <c r="I5" s="160"/>
      <c r="J5" s="161">
        <v>11.150000000000004</v>
      </c>
      <c r="K5" s="62"/>
      <c r="L5" s="63"/>
      <c r="M5" s="62"/>
      <c r="N5" s="67">
        <v>22.000000000000007</v>
      </c>
      <c r="O5" s="83"/>
      <c r="P5" s="87">
        <v>2</v>
      </c>
      <c r="Q5" s="86"/>
    </row>
    <row r="6" spans="1:19" ht="15" x14ac:dyDescent="0.25">
      <c r="A6" s="157">
        <v>9</v>
      </c>
      <c r="B6" s="173" t="s">
        <v>50</v>
      </c>
      <c r="C6" s="199"/>
      <c r="D6" s="174" t="s">
        <v>61</v>
      </c>
      <c r="E6" s="194"/>
      <c r="F6" s="160"/>
      <c r="G6" s="161">
        <v>11</v>
      </c>
      <c r="H6" s="195"/>
      <c r="I6" s="160"/>
      <c r="J6" s="161">
        <v>10.95</v>
      </c>
      <c r="K6" s="70"/>
      <c r="L6" s="69"/>
      <c r="M6" s="62"/>
      <c r="N6" s="67">
        <v>21.95</v>
      </c>
      <c r="O6" s="83"/>
      <c r="P6" s="87">
        <v>3</v>
      </c>
      <c r="Q6" s="86"/>
    </row>
    <row r="7" spans="1:19" ht="15" x14ac:dyDescent="0.25">
      <c r="A7" s="157">
        <v>2</v>
      </c>
      <c r="B7" s="173" t="s">
        <v>43</v>
      </c>
      <c r="C7" s="199"/>
      <c r="D7" s="174" t="s">
        <v>23</v>
      </c>
      <c r="E7" s="194"/>
      <c r="F7" s="171"/>
      <c r="G7" s="161">
        <v>9.5500000000000007</v>
      </c>
      <c r="H7" s="195"/>
      <c r="I7" s="171"/>
      <c r="J7" s="161">
        <v>11.35</v>
      </c>
      <c r="K7" s="70"/>
      <c r="L7" s="69"/>
      <c r="M7" s="62"/>
      <c r="N7" s="67">
        <v>20.9</v>
      </c>
      <c r="O7" s="83"/>
      <c r="P7" s="87">
        <v>4</v>
      </c>
      <c r="Q7" s="86"/>
    </row>
    <row r="8" spans="1:19" ht="15" x14ac:dyDescent="0.25">
      <c r="A8" s="157">
        <v>7</v>
      </c>
      <c r="B8" s="173" t="s">
        <v>208</v>
      </c>
      <c r="C8" s="199"/>
      <c r="D8" s="174" t="s">
        <v>75</v>
      </c>
      <c r="E8" s="194"/>
      <c r="F8" s="160"/>
      <c r="G8" s="161">
        <v>10.5</v>
      </c>
      <c r="H8" s="195"/>
      <c r="I8" s="160"/>
      <c r="J8" s="161">
        <v>9.9499999999999993</v>
      </c>
      <c r="K8" s="70"/>
      <c r="L8" s="69"/>
      <c r="M8" s="62"/>
      <c r="N8" s="67">
        <v>20.45</v>
      </c>
      <c r="O8" s="83"/>
      <c r="P8" s="87">
        <v>5</v>
      </c>
      <c r="Q8" s="86"/>
    </row>
    <row r="9" spans="1:19" ht="15" x14ac:dyDescent="0.25">
      <c r="A9" s="157">
        <v>17</v>
      </c>
      <c r="B9" s="173" t="s">
        <v>95</v>
      </c>
      <c r="C9" s="199"/>
      <c r="D9" s="174" t="s">
        <v>75</v>
      </c>
      <c r="E9" s="194"/>
      <c r="F9" s="160"/>
      <c r="G9" s="161">
        <v>9.75</v>
      </c>
      <c r="H9" s="195"/>
      <c r="I9" s="160"/>
      <c r="J9" s="161">
        <v>10.150000000000002</v>
      </c>
      <c r="K9" s="62"/>
      <c r="L9" s="63"/>
      <c r="M9" s="62"/>
      <c r="N9" s="67">
        <v>19.900000000000002</v>
      </c>
      <c r="O9" s="83"/>
      <c r="P9" s="87">
        <v>6</v>
      </c>
      <c r="Q9" s="86"/>
    </row>
    <row r="10" spans="1:19" ht="15" x14ac:dyDescent="0.25">
      <c r="A10" s="157">
        <v>5</v>
      </c>
      <c r="B10" s="173" t="s">
        <v>206</v>
      </c>
      <c r="C10" s="199"/>
      <c r="D10" s="174" t="s">
        <v>35</v>
      </c>
      <c r="E10" s="194"/>
      <c r="F10" s="160"/>
      <c r="G10" s="161">
        <v>9.8000000000000007</v>
      </c>
      <c r="H10" s="195"/>
      <c r="I10" s="160"/>
      <c r="J10" s="161">
        <v>9.9499999999999957</v>
      </c>
      <c r="K10" s="70"/>
      <c r="L10" s="69"/>
      <c r="M10" s="62"/>
      <c r="N10" s="67">
        <v>19.749999999999996</v>
      </c>
      <c r="O10" s="83"/>
      <c r="P10" s="87">
        <v>7</v>
      </c>
      <c r="Q10" s="86"/>
    </row>
    <row r="11" spans="1:19" ht="15" x14ac:dyDescent="0.25">
      <c r="A11" s="157">
        <v>11</v>
      </c>
      <c r="B11" s="169" t="s">
        <v>210</v>
      </c>
      <c r="C11" s="199"/>
      <c r="D11" s="170" t="s">
        <v>23</v>
      </c>
      <c r="E11" s="194"/>
      <c r="F11" s="160"/>
      <c r="G11" s="161">
        <v>9</v>
      </c>
      <c r="H11" s="195"/>
      <c r="I11" s="160"/>
      <c r="J11" s="161">
        <v>10.7</v>
      </c>
      <c r="K11" s="62"/>
      <c r="L11" s="63"/>
      <c r="M11" s="62"/>
      <c r="N11" s="67">
        <v>19.7</v>
      </c>
      <c r="O11" s="83"/>
      <c r="P11" s="87">
        <v>8</v>
      </c>
      <c r="Q11" s="86"/>
    </row>
    <row r="12" spans="1:19" ht="15" x14ac:dyDescent="0.25">
      <c r="A12" s="157">
        <v>15</v>
      </c>
      <c r="B12" s="169" t="s">
        <v>96</v>
      </c>
      <c r="C12" s="199"/>
      <c r="D12" s="170" t="s">
        <v>35</v>
      </c>
      <c r="E12" s="194"/>
      <c r="F12" s="160"/>
      <c r="G12" s="161">
        <v>10</v>
      </c>
      <c r="H12" s="195"/>
      <c r="I12" s="160"/>
      <c r="J12" s="161">
        <v>9.1000000000000014</v>
      </c>
      <c r="K12" s="70"/>
      <c r="L12" s="69"/>
      <c r="M12" s="62"/>
      <c r="N12" s="67">
        <v>19.100000000000001</v>
      </c>
      <c r="O12" s="83"/>
      <c r="P12" s="87">
        <v>9</v>
      </c>
      <c r="Q12" s="86"/>
    </row>
    <row r="13" spans="1:19" ht="15" x14ac:dyDescent="0.25">
      <c r="A13" s="157">
        <v>10</v>
      </c>
      <c r="B13" s="169" t="s">
        <v>209</v>
      </c>
      <c r="C13" s="199"/>
      <c r="D13" s="170" t="s">
        <v>122</v>
      </c>
      <c r="E13" s="194"/>
      <c r="F13" s="160"/>
      <c r="G13" s="161">
        <v>9</v>
      </c>
      <c r="H13" s="195"/>
      <c r="I13" s="160"/>
      <c r="J13" s="161">
        <v>9.8500000000000014</v>
      </c>
      <c r="K13" s="70"/>
      <c r="L13" s="69"/>
      <c r="M13" s="62"/>
      <c r="N13" s="67">
        <v>18.850000000000001</v>
      </c>
      <c r="O13" s="83"/>
      <c r="P13" s="87">
        <v>10</v>
      </c>
      <c r="Q13" s="86"/>
    </row>
    <row r="14" spans="1:19" ht="15" x14ac:dyDescent="0.25">
      <c r="A14" s="157">
        <v>18</v>
      </c>
      <c r="B14" s="169" t="s">
        <v>215</v>
      </c>
      <c r="C14" s="199"/>
      <c r="D14" s="170" t="s">
        <v>36</v>
      </c>
      <c r="E14" s="194"/>
      <c r="F14" s="160"/>
      <c r="G14" s="161">
        <v>8.7000000000000011</v>
      </c>
      <c r="H14" s="195"/>
      <c r="I14" s="160"/>
      <c r="J14" s="161">
        <v>9.5999999999999979</v>
      </c>
      <c r="K14" s="62"/>
      <c r="L14" s="63"/>
      <c r="M14" s="62"/>
      <c r="N14" s="67">
        <v>18.299999999999997</v>
      </c>
      <c r="O14" s="83"/>
      <c r="P14" s="87">
        <v>11</v>
      </c>
      <c r="Q14" s="86"/>
    </row>
    <row r="15" spans="1:19" ht="15" x14ac:dyDescent="0.25">
      <c r="A15" s="157">
        <v>3</v>
      </c>
      <c r="B15" s="169" t="s">
        <v>93</v>
      </c>
      <c r="C15" s="199"/>
      <c r="D15" s="170" t="s">
        <v>71</v>
      </c>
      <c r="E15" s="194"/>
      <c r="F15" s="160"/>
      <c r="G15" s="161">
        <v>8.75</v>
      </c>
      <c r="H15" s="195"/>
      <c r="I15" s="160"/>
      <c r="J15" s="161">
        <v>9.25</v>
      </c>
      <c r="K15" s="62"/>
      <c r="L15" s="63"/>
      <c r="M15" s="62"/>
      <c r="N15" s="67">
        <v>18</v>
      </c>
      <c r="O15" s="83"/>
      <c r="P15" s="87">
        <v>12</v>
      </c>
      <c r="Q15" s="86"/>
    </row>
    <row r="16" spans="1:19" ht="15" x14ac:dyDescent="0.25">
      <c r="A16" s="157">
        <v>14</v>
      </c>
      <c r="B16" s="169" t="s">
        <v>213</v>
      </c>
      <c r="C16" s="199"/>
      <c r="D16" s="170" t="s">
        <v>159</v>
      </c>
      <c r="E16" s="194"/>
      <c r="F16" s="160"/>
      <c r="G16" s="161">
        <v>9.4000000000000039</v>
      </c>
      <c r="H16" s="195"/>
      <c r="I16" s="160"/>
      <c r="J16" s="161">
        <v>8.5500000000000007</v>
      </c>
      <c r="K16" s="70"/>
      <c r="L16" s="69"/>
      <c r="M16" s="62"/>
      <c r="N16" s="67">
        <v>17.950000000000003</v>
      </c>
      <c r="O16" s="83"/>
      <c r="P16" s="87">
        <v>13</v>
      </c>
      <c r="Q16" s="86"/>
    </row>
    <row r="17" spans="1:17" ht="15" x14ac:dyDescent="0.25">
      <c r="A17" s="157">
        <v>12</v>
      </c>
      <c r="B17" s="169" t="s">
        <v>211</v>
      </c>
      <c r="C17" s="199"/>
      <c r="D17" s="170" t="s">
        <v>36</v>
      </c>
      <c r="E17" s="194"/>
      <c r="F17" s="160"/>
      <c r="G17" s="161">
        <v>7.8500000000000005</v>
      </c>
      <c r="H17" s="195"/>
      <c r="I17" s="160"/>
      <c r="J17" s="161">
        <v>9.6999999999999975</v>
      </c>
      <c r="K17" s="62"/>
      <c r="L17" s="63"/>
      <c r="M17" s="62"/>
      <c r="N17" s="67">
        <v>17.549999999999997</v>
      </c>
      <c r="O17" s="83"/>
      <c r="P17" s="87">
        <v>14</v>
      </c>
      <c r="Q17" s="86"/>
    </row>
    <row r="18" spans="1:17" ht="15" x14ac:dyDescent="0.25">
      <c r="A18" s="157">
        <v>1</v>
      </c>
      <c r="B18" s="173" t="s">
        <v>92</v>
      </c>
      <c r="C18" s="199"/>
      <c r="D18" s="174" t="s">
        <v>61</v>
      </c>
      <c r="E18" s="194"/>
      <c r="F18" s="160"/>
      <c r="G18" s="161">
        <v>8.75</v>
      </c>
      <c r="H18" s="195"/>
      <c r="I18" s="160"/>
      <c r="J18" s="161">
        <v>8.75</v>
      </c>
      <c r="K18" s="70"/>
      <c r="L18" s="69"/>
      <c r="M18" s="62"/>
      <c r="N18" s="67">
        <v>17.5</v>
      </c>
      <c r="O18" s="83"/>
      <c r="P18" s="87">
        <v>15</v>
      </c>
      <c r="Q18" s="86"/>
    </row>
    <row r="19" spans="1:17" ht="15" x14ac:dyDescent="0.25">
      <c r="A19" s="157">
        <v>13</v>
      </c>
      <c r="B19" s="169" t="s">
        <v>212</v>
      </c>
      <c r="C19" s="199"/>
      <c r="D19" s="170" t="s">
        <v>71</v>
      </c>
      <c r="E19" s="194"/>
      <c r="F19" s="160"/>
      <c r="G19" s="161">
        <v>7.5000000000000009</v>
      </c>
      <c r="H19" s="195"/>
      <c r="I19" s="160"/>
      <c r="J19" s="161">
        <v>9.0499999999999989</v>
      </c>
      <c r="K19" s="70"/>
      <c r="L19" s="69"/>
      <c r="M19" s="62"/>
      <c r="N19" s="67">
        <v>16.55</v>
      </c>
      <c r="O19" s="83"/>
      <c r="P19" s="87">
        <v>16</v>
      </c>
      <c r="Q19" s="86"/>
    </row>
    <row r="20" spans="1:17" ht="15" x14ac:dyDescent="0.25">
      <c r="A20" s="157">
        <v>6</v>
      </c>
      <c r="B20" s="169" t="s">
        <v>207</v>
      </c>
      <c r="C20" s="199"/>
      <c r="D20" s="170" t="s">
        <v>61</v>
      </c>
      <c r="E20" s="194"/>
      <c r="F20" s="160"/>
      <c r="G20" s="161">
        <v>0</v>
      </c>
      <c r="H20" s="195"/>
      <c r="I20" s="160"/>
      <c r="J20" s="161">
        <v>0</v>
      </c>
      <c r="K20" s="62"/>
      <c r="L20" s="63"/>
      <c r="M20" s="62"/>
      <c r="N20" s="67">
        <v>0</v>
      </c>
      <c r="O20" s="83"/>
      <c r="P20" s="87">
        <v>17</v>
      </c>
      <c r="Q20" s="86"/>
    </row>
    <row r="21" spans="1:17" ht="15" x14ac:dyDescent="0.25">
      <c r="A21" s="157">
        <v>8</v>
      </c>
      <c r="B21" s="170" t="s">
        <v>66</v>
      </c>
      <c r="C21" s="199"/>
      <c r="D21" s="206" t="s">
        <v>35</v>
      </c>
      <c r="E21" s="194"/>
      <c r="F21" s="160"/>
      <c r="G21" s="161">
        <v>0</v>
      </c>
      <c r="H21" s="195"/>
      <c r="I21" s="160"/>
      <c r="J21" s="161">
        <v>0</v>
      </c>
      <c r="K21" s="62"/>
      <c r="L21" s="63"/>
      <c r="M21" s="62"/>
      <c r="N21" s="67">
        <v>0</v>
      </c>
      <c r="O21" s="83"/>
      <c r="P21" s="87">
        <v>17</v>
      </c>
      <c r="Q21" s="86"/>
    </row>
  </sheetData>
  <sortState ref="A4:X21">
    <sortCondition ref="P4:P21"/>
  </sortState>
  <mergeCells count="7">
    <mergeCell ref="P2:P3"/>
    <mergeCell ref="B2:B3"/>
    <mergeCell ref="D2:D3"/>
    <mergeCell ref="L2:L3"/>
    <mergeCell ref="K2:K3"/>
    <mergeCell ref="N2:N3"/>
    <mergeCell ref="O2:O3"/>
  </mergeCells>
  <phoneticPr fontId="5" type="noConversion"/>
  <conditionalFormatting sqref="P4:P21">
    <cfRule type="cellIs" dxfId="4" priority="1" stopIfTrue="1" operator="lessThan">
      <formula>4</formula>
    </cfRule>
  </conditionalFormatting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zoomScale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4" sqref="D14"/>
    </sheetView>
  </sheetViews>
  <sheetFormatPr defaultRowHeight="12.75" x14ac:dyDescent="0.2"/>
  <cols>
    <col min="1" max="1" width="6.28515625" customWidth="1"/>
    <col min="2" max="2" width="17.28515625" customWidth="1"/>
    <col min="3" max="3" width="12" customWidth="1"/>
    <col min="4" max="4" width="7.5703125" customWidth="1"/>
    <col min="5" max="8" width="7.7109375" customWidth="1"/>
    <col min="9" max="9" width="8.140625" style="2" customWidth="1"/>
    <col min="10" max="10" width="7.7109375" hidden="1" customWidth="1"/>
    <col min="11" max="16" width="7.7109375" customWidth="1"/>
    <col min="17" max="17" width="7.7109375" hidden="1" customWidth="1"/>
    <col min="18" max="18" width="7.7109375" customWidth="1"/>
    <col min="21" max="21" width="8.85546875" hidden="1" customWidth="1"/>
    <col min="22" max="22" width="10" customWidth="1"/>
    <col min="23" max="23" width="7.85546875" customWidth="1"/>
    <col min="24" max="24" width="12.7109375" customWidth="1"/>
  </cols>
  <sheetData>
    <row r="1" spans="1:24" ht="27.75" customHeight="1" x14ac:dyDescent="0.2">
      <c r="A1" s="17" t="s">
        <v>8</v>
      </c>
      <c r="B1" s="18"/>
      <c r="C1" s="19"/>
      <c r="D1" s="19"/>
      <c r="E1" s="19"/>
      <c r="F1" s="19"/>
      <c r="G1" s="19"/>
      <c r="H1" s="19"/>
      <c r="I1" s="20"/>
      <c r="J1" s="19"/>
      <c r="K1" s="19"/>
      <c r="L1" s="21"/>
      <c r="M1" s="19"/>
      <c r="N1" s="19"/>
      <c r="O1" s="19"/>
      <c r="P1" s="19"/>
      <c r="Q1" s="19"/>
      <c r="R1" s="19"/>
      <c r="S1" s="22"/>
      <c r="T1" s="22"/>
      <c r="U1" s="22"/>
      <c r="V1" s="23"/>
      <c r="W1" s="24"/>
      <c r="X1" s="25" t="s">
        <v>12</v>
      </c>
    </row>
    <row r="2" spans="1:24" x14ac:dyDescent="0.2">
      <c r="A2" s="148" t="s">
        <v>9</v>
      </c>
      <c r="B2" s="144" t="s">
        <v>0</v>
      </c>
      <c r="C2" s="144" t="s">
        <v>1</v>
      </c>
      <c r="D2" s="151" t="s">
        <v>2</v>
      </c>
      <c r="E2" s="144" t="s">
        <v>10</v>
      </c>
      <c r="F2" s="153"/>
      <c r="G2" s="153"/>
      <c r="H2" s="153"/>
      <c r="I2" s="153"/>
      <c r="J2" s="153"/>
      <c r="K2" s="153"/>
      <c r="L2" s="144" t="s">
        <v>11</v>
      </c>
      <c r="M2" s="145"/>
      <c r="N2" s="145"/>
      <c r="O2" s="145"/>
      <c r="P2" s="145"/>
      <c r="Q2" s="145"/>
      <c r="R2" s="145"/>
      <c r="S2" s="146" t="s">
        <v>3</v>
      </c>
      <c r="T2" s="7"/>
      <c r="U2" s="7"/>
      <c r="V2" s="142" t="s">
        <v>4</v>
      </c>
      <c r="W2" s="12"/>
      <c r="X2" s="142" t="s">
        <v>14</v>
      </c>
    </row>
    <row r="3" spans="1:24" ht="13.5" thickBot="1" x14ac:dyDescent="0.25">
      <c r="A3" s="149"/>
      <c r="B3" s="150"/>
      <c r="C3" s="150"/>
      <c r="D3" s="152"/>
      <c r="E3" s="13">
        <v>1</v>
      </c>
      <c r="F3" s="13">
        <v>2</v>
      </c>
      <c r="G3" s="13">
        <v>3</v>
      </c>
      <c r="H3" s="13">
        <v>4</v>
      </c>
      <c r="I3" s="14" t="s">
        <v>7</v>
      </c>
      <c r="J3" s="15"/>
      <c r="K3" s="13" t="s">
        <v>4</v>
      </c>
      <c r="L3" s="13">
        <v>1</v>
      </c>
      <c r="M3" s="13">
        <v>2</v>
      </c>
      <c r="N3" s="13">
        <v>3</v>
      </c>
      <c r="O3" s="13">
        <v>4</v>
      </c>
      <c r="P3" s="13" t="s">
        <v>6</v>
      </c>
      <c r="Q3" s="13"/>
      <c r="R3" s="13" t="s">
        <v>4</v>
      </c>
      <c r="S3" s="147"/>
      <c r="T3" s="13" t="s">
        <v>5</v>
      </c>
      <c r="U3" s="16"/>
      <c r="V3" s="143"/>
      <c r="W3" s="26" t="s">
        <v>13</v>
      </c>
      <c r="X3" s="143"/>
    </row>
    <row r="4" spans="1:24" x14ac:dyDescent="0.2">
      <c r="A4" s="33"/>
      <c r="B4" s="34"/>
      <c r="C4" s="33"/>
      <c r="D4" s="35"/>
      <c r="E4" s="36">
        <v>7.6</v>
      </c>
      <c r="F4" s="31">
        <v>7.7</v>
      </c>
      <c r="G4" s="31">
        <v>7.5</v>
      </c>
      <c r="H4" s="31">
        <v>7.8</v>
      </c>
      <c r="I4" s="8">
        <f t="shared" ref="I4:I35" si="0">+(E4+F4+G4+H4-MAX(E4:H4)-MIN(E4:H4))/2</f>
        <v>7.65</v>
      </c>
      <c r="J4" s="9">
        <f t="shared" ref="J4:J35" si="1">VALUE(TEXT(I4,"0,00"))</f>
        <v>7.65</v>
      </c>
      <c r="K4" s="10">
        <f t="shared" ref="K4:K35" si="2">RANK(J4,$J$4:$J$53)</f>
        <v>9</v>
      </c>
      <c r="L4" s="31">
        <v>8.4</v>
      </c>
      <c r="M4" s="31">
        <v>8</v>
      </c>
      <c r="N4" s="31">
        <v>8.1999999999999993</v>
      </c>
      <c r="O4" s="31">
        <v>8.3000000000000007</v>
      </c>
      <c r="P4" s="8">
        <f t="shared" ref="P4:P35" si="3">+(L4+M4+N4+O4-MAX(L4:O4)-MIN(L4:O4))/2</f>
        <v>8.25</v>
      </c>
      <c r="Q4" s="9">
        <f t="shared" ref="Q4:Q35" si="4">VALUE(TEXT(P4,"0,00"))</f>
        <v>8.25</v>
      </c>
      <c r="R4" s="10">
        <f t="shared" ref="R4:R35" si="5">RANK(Q4,$Q$4:$Q$53)</f>
        <v>1</v>
      </c>
      <c r="S4" s="29">
        <f t="shared" ref="S4:S35" si="6">SUM(I4,P4)</f>
        <v>15.9</v>
      </c>
      <c r="T4" s="27">
        <f t="shared" ref="T4:T35" si="7">MAX(I4,P4)</f>
        <v>8.25</v>
      </c>
      <c r="U4" s="11">
        <f t="shared" ref="U4:U35" si="8">VALUE(TEXT(S4,"0,00"))</f>
        <v>15.9</v>
      </c>
      <c r="V4" s="11">
        <f t="shared" ref="V4:V35" si="9">RANK(U4,$U$4:$U$53)</f>
        <v>1</v>
      </c>
      <c r="W4" s="4">
        <f t="shared" ref="W4:W35" si="10">COUNTIF($S$4:$S$53,S4)</f>
        <v>1</v>
      </c>
      <c r="X4" s="43"/>
    </row>
    <row r="5" spans="1:24" ht="12.75" customHeight="1" x14ac:dyDescent="0.2">
      <c r="A5" s="41"/>
      <c r="B5" s="41"/>
      <c r="C5" s="41"/>
      <c r="D5" s="42"/>
      <c r="E5" s="40">
        <v>8.1</v>
      </c>
      <c r="F5" s="32">
        <v>8.1999999999999993</v>
      </c>
      <c r="G5" s="32">
        <v>7.8</v>
      </c>
      <c r="H5" s="32">
        <v>7.7</v>
      </c>
      <c r="I5" s="1">
        <f t="shared" si="0"/>
        <v>7.9499999999999993</v>
      </c>
      <c r="J5" s="5">
        <f t="shared" si="1"/>
        <v>7.95</v>
      </c>
      <c r="K5" s="6">
        <f t="shared" si="2"/>
        <v>1</v>
      </c>
      <c r="L5" s="32">
        <v>7.8</v>
      </c>
      <c r="M5" s="32">
        <v>7.8</v>
      </c>
      <c r="N5" s="32">
        <v>8</v>
      </c>
      <c r="O5" s="32">
        <v>7.8</v>
      </c>
      <c r="P5" s="1">
        <f t="shared" si="3"/>
        <v>7.8000000000000007</v>
      </c>
      <c r="Q5" s="5">
        <f t="shared" si="4"/>
        <v>7.8</v>
      </c>
      <c r="R5" s="6">
        <f t="shared" si="5"/>
        <v>14</v>
      </c>
      <c r="S5" s="30">
        <f t="shared" si="6"/>
        <v>15.75</v>
      </c>
      <c r="T5" s="28">
        <f t="shared" si="7"/>
        <v>7.9499999999999993</v>
      </c>
      <c r="U5" s="3">
        <f t="shared" si="8"/>
        <v>15.75</v>
      </c>
      <c r="V5" s="3">
        <f t="shared" si="9"/>
        <v>2</v>
      </c>
      <c r="W5" s="4">
        <f t="shared" si="10"/>
        <v>2</v>
      </c>
      <c r="X5" s="43"/>
    </row>
    <row r="6" spans="1:24" ht="13.5" customHeight="1" x14ac:dyDescent="0.2">
      <c r="A6" s="37"/>
      <c r="B6" s="38"/>
      <c r="C6" s="37"/>
      <c r="D6" s="39"/>
      <c r="E6" s="40">
        <v>7.9</v>
      </c>
      <c r="F6" s="32">
        <v>7.7</v>
      </c>
      <c r="G6" s="32">
        <v>8.3000000000000007</v>
      </c>
      <c r="H6" s="32">
        <v>7.7</v>
      </c>
      <c r="I6" s="1">
        <f t="shared" si="0"/>
        <v>7.8000000000000007</v>
      </c>
      <c r="J6" s="5">
        <f t="shared" si="1"/>
        <v>7.8</v>
      </c>
      <c r="K6" s="6">
        <f t="shared" si="2"/>
        <v>4</v>
      </c>
      <c r="L6" s="32">
        <v>8.1999999999999993</v>
      </c>
      <c r="M6" s="32">
        <v>7.8</v>
      </c>
      <c r="N6" s="32">
        <v>8</v>
      </c>
      <c r="O6" s="32">
        <v>7.9</v>
      </c>
      <c r="P6" s="1">
        <f t="shared" si="3"/>
        <v>7.9499999999999993</v>
      </c>
      <c r="Q6" s="5">
        <f t="shared" si="4"/>
        <v>7.95</v>
      </c>
      <c r="R6" s="6">
        <f t="shared" si="5"/>
        <v>9</v>
      </c>
      <c r="S6" s="30">
        <f t="shared" si="6"/>
        <v>15.75</v>
      </c>
      <c r="T6" s="28">
        <f t="shared" si="7"/>
        <v>7.9499999999999993</v>
      </c>
      <c r="U6" s="3">
        <f t="shared" si="8"/>
        <v>15.75</v>
      </c>
      <c r="V6" s="3">
        <f t="shared" si="9"/>
        <v>2</v>
      </c>
      <c r="W6" s="4">
        <f t="shared" si="10"/>
        <v>2</v>
      </c>
      <c r="X6" s="43"/>
    </row>
    <row r="7" spans="1:24" x14ac:dyDescent="0.2">
      <c r="A7" s="37"/>
      <c r="B7" s="38"/>
      <c r="C7" s="37"/>
      <c r="D7" s="39"/>
      <c r="E7" s="40">
        <v>8</v>
      </c>
      <c r="F7" s="32">
        <v>7.8</v>
      </c>
      <c r="G7" s="32">
        <v>7.8</v>
      </c>
      <c r="H7" s="32">
        <v>8.1</v>
      </c>
      <c r="I7" s="1">
        <f t="shared" si="0"/>
        <v>7.9</v>
      </c>
      <c r="J7" s="5">
        <f t="shared" si="1"/>
        <v>7.9</v>
      </c>
      <c r="K7" s="6">
        <f t="shared" si="2"/>
        <v>3</v>
      </c>
      <c r="L7" s="32">
        <v>7.2</v>
      </c>
      <c r="M7" s="32">
        <v>8</v>
      </c>
      <c r="N7" s="32">
        <v>7.9</v>
      </c>
      <c r="O7" s="32">
        <v>7.7</v>
      </c>
      <c r="P7" s="1">
        <f t="shared" si="3"/>
        <v>7.8000000000000007</v>
      </c>
      <c r="Q7" s="5">
        <f t="shared" si="4"/>
        <v>7.8</v>
      </c>
      <c r="R7" s="6">
        <f t="shared" si="5"/>
        <v>14</v>
      </c>
      <c r="S7" s="30">
        <f t="shared" si="6"/>
        <v>15.700000000000001</v>
      </c>
      <c r="T7" s="28">
        <f t="shared" si="7"/>
        <v>7.9</v>
      </c>
      <c r="U7" s="3">
        <f t="shared" si="8"/>
        <v>15.7</v>
      </c>
      <c r="V7" s="3">
        <f t="shared" si="9"/>
        <v>4</v>
      </c>
      <c r="W7" s="4">
        <f t="shared" si="10"/>
        <v>1</v>
      </c>
      <c r="X7" s="43"/>
    </row>
    <row r="8" spans="1:24" x14ac:dyDescent="0.2">
      <c r="A8" s="37"/>
      <c r="B8" s="38"/>
      <c r="C8" s="37"/>
      <c r="D8" s="39"/>
      <c r="E8" s="40">
        <v>7.9</v>
      </c>
      <c r="F8" s="32">
        <v>7.9</v>
      </c>
      <c r="G8" s="32">
        <v>8.1</v>
      </c>
      <c r="H8" s="32">
        <v>8</v>
      </c>
      <c r="I8" s="1">
        <f t="shared" si="0"/>
        <v>7.9499999999999984</v>
      </c>
      <c r="J8" s="5">
        <f t="shared" si="1"/>
        <v>7.95</v>
      </c>
      <c r="K8" s="6">
        <f t="shared" si="2"/>
        <v>1</v>
      </c>
      <c r="L8" s="32">
        <v>7.7</v>
      </c>
      <c r="M8" s="32">
        <v>7.7</v>
      </c>
      <c r="N8" s="32">
        <v>7.7</v>
      </c>
      <c r="O8" s="32">
        <v>7.5</v>
      </c>
      <c r="P8" s="1">
        <f t="shared" si="3"/>
        <v>7.7000000000000011</v>
      </c>
      <c r="Q8" s="5">
        <f t="shared" si="4"/>
        <v>7.7</v>
      </c>
      <c r="R8" s="6">
        <f t="shared" si="5"/>
        <v>18</v>
      </c>
      <c r="S8" s="30">
        <f t="shared" si="6"/>
        <v>15.649999999999999</v>
      </c>
      <c r="T8" s="28">
        <f t="shared" si="7"/>
        <v>7.9499999999999984</v>
      </c>
      <c r="U8" s="3">
        <f t="shared" si="8"/>
        <v>15.65</v>
      </c>
      <c r="V8" s="3">
        <f t="shared" si="9"/>
        <v>5</v>
      </c>
      <c r="W8" s="4">
        <f t="shared" si="10"/>
        <v>1</v>
      </c>
      <c r="X8" s="43"/>
    </row>
    <row r="9" spans="1:24" ht="12.75" customHeight="1" x14ac:dyDescent="0.2">
      <c r="A9" s="37"/>
      <c r="B9" s="38"/>
      <c r="C9" s="37"/>
      <c r="D9" s="39"/>
      <c r="E9" s="40">
        <v>7.7</v>
      </c>
      <c r="F9" s="32">
        <v>7.4</v>
      </c>
      <c r="G9" s="32">
        <v>7.6</v>
      </c>
      <c r="H9" s="32">
        <v>7.9</v>
      </c>
      <c r="I9" s="1">
        <f t="shared" si="0"/>
        <v>7.6500000000000012</v>
      </c>
      <c r="J9" s="5">
        <f t="shared" si="1"/>
        <v>7.65</v>
      </c>
      <c r="K9" s="6">
        <f t="shared" si="2"/>
        <v>9</v>
      </c>
      <c r="L9" s="32">
        <v>8</v>
      </c>
      <c r="M9" s="32">
        <v>7.9</v>
      </c>
      <c r="N9" s="32">
        <v>8.1</v>
      </c>
      <c r="O9" s="32">
        <v>7.9</v>
      </c>
      <c r="P9" s="1">
        <f t="shared" si="3"/>
        <v>7.9499999999999984</v>
      </c>
      <c r="Q9" s="5">
        <f t="shared" si="4"/>
        <v>7.95</v>
      </c>
      <c r="R9" s="6">
        <f t="shared" si="5"/>
        <v>9</v>
      </c>
      <c r="S9" s="30">
        <f t="shared" si="6"/>
        <v>15.6</v>
      </c>
      <c r="T9" s="28">
        <f t="shared" si="7"/>
        <v>7.9499999999999984</v>
      </c>
      <c r="U9" s="3">
        <f t="shared" si="8"/>
        <v>15.6</v>
      </c>
      <c r="V9" s="3">
        <f t="shared" si="9"/>
        <v>6</v>
      </c>
      <c r="W9" s="4">
        <f t="shared" si="10"/>
        <v>1</v>
      </c>
      <c r="X9" s="43"/>
    </row>
    <row r="10" spans="1:24" ht="12.75" customHeight="1" x14ac:dyDescent="0.2">
      <c r="A10" s="37"/>
      <c r="B10" s="38"/>
      <c r="C10" s="37"/>
      <c r="D10" s="39"/>
      <c r="E10" s="40">
        <v>7.6</v>
      </c>
      <c r="F10" s="32">
        <v>7.1</v>
      </c>
      <c r="G10" s="32">
        <v>6.8</v>
      </c>
      <c r="H10" s="32">
        <v>7.5</v>
      </c>
      <c r="I10" s="1">
        <f t="shared" si="0"/>
        <v>7.2999999999999989</v>
      </c>
      <c r="J10" s="5">
        <f t="shared" si="1"/>
        <v>7.3</v>
      </c>
      <c r="K10" s="6">
        <f t="shared" si="2"/>
        <v>29</v>
      </c>
      <c r="L10" s="32">
        <v>8.1999999999999993</v>
      </c>
      <c r="M10" s="32">
        <v>8.1</v>
      </c>
      <c r="N10" s="32">
        <v>8.4</v>
      </c>
      <c r="O10" s="32">
        <v>8.1999999999999993</v>
      </c>
      <c r="P10" s="1">
        <f t="shared" si="3"/>
        <v>8.1999999999999957</v>
      </c>
      <c r="Q10" s="5">
        <f t="shared" si="4"/>
        <v>8.1999999999999993</v>
      </c>
      <c r="R10" s="6">
        <f t="shared" si="5"/>
        <v>3</v>
      </c>
      <c r="S10" s="30">
        <f t="shared" si="6"/>
        <v>15.499999999999995</v>
      </c>
      <c r="T10" s="28">
        <f t="shared" si="7"/>
        <v>8.1999999999999957</v>
      </c>
      <c r="U10" s="3">
        <f t="shared" si="8"/>
        <v>15.5</v>
      </c>
      <c r="V10" s="3">
        <f t="shared" si="9"/>
        <v>7</v>
      </c>
      <c r="W10" s="4">
        <f t="shared" si="10"/>
        <v>1</v>
      </c>
      <c r="X10" s="43"/>
    </row>
    <row r="11" spans="1:24" ht="12.75" customHeight="1" x14ac:dyDescent="0.2">
      <c r="A11" s="37"/>
      <c r="B11" s="38"/>
      <c r="C11" s="37"/>
      <c r="D11" s="39"/>
      <c r="E11" s="40">
        <v>7</v>
      </c>
      <c r="F11" s="32">
        <v>7.2</v>
      </c>
      <c r="G11" s="32">
        <v>7.2</v>
      </c>
      <c r="H11" s="32">
        <v>7.2</v>
      </c>
      <c r="I11" s="1">
        <f t="shared" si="0"/>
        <v>7.1999999999999993</v>
      </c>
      <c r="J11" s="5">
        <f t="shared" si="1"/>
        <v>7.2</v>
      </c>
      <c r="K11" s="6">
        <f t="shared" si="2"/>
        <v>34</v>
      </c>
      <c r="L11" s="32">
        <v>8.1999999999999993</v>
      </c>
      <c r="M11" s="32">
        <v>8.1</v>
      </c>
      <c r="N11" s="32">
        <v>8.6</v>
      </c>
      <c r="O11" s="32">
        <v>8.3000000000000007</v>
      </c>
      <c r="P11" s="1">
        <f t="shared" si="3"/>
        <v>8.25</v>
      </c>
      <c r="Q11" s="5">
        <f t="shared" si="4"/>
        <v>8.25</v>
      </c>
      <c r="R11" s="6">
        <f t="shared" si="5"/>
        <v>1</v>
      </c>
      <c r="S11" s="30">
        <f t="shared" si="6"/>
        <v>15.45</v>
      </c>
      <c r="T11" s="28">
        <f t="shared" si="7"/>
        <v>8.25</v>
      </c>
      <c r="U11" s="3">
        <f t="shared" si="8"/>
        <v>15.45</v>
      </c>
      <c r="V11" s="3">
        <f t="shared" si="9"/>
        <v>8</v>
      </c>
      <c r="W11" s="4">
        <f t="shared" si="10"/>
        <v>3</v>
      </c>
      <c r="X11" s="43"/>
    </row>
    <row r="12" spans="1:24" ht="12.75" customHeight="1" x14ac:dyDescent="0.2">
      <c r="A12" s="37"/>
      <c r="B12" s="38"/>
      <c r="C12" s="37"/>
      <c r="D12" s="39"/>
      <c r="E12" s="40">
        <v>7.3</v>
      </c>
      <c r="F12" s="32">
        <v>7.5</v>
      </c>
      <c r="G12" s="32">
        <v>7.1</v>
      </c>
      <c r="H12" s="32">
        <v>7.7</v>
      </c>
      <c r="I12" s="1">
        <f t="shared" si="0"/>
        <v>7.3999999999999995</v>
      </c>
      <c r="J12" s="5">
        <f t="shared" si="1"/>
        <v>7.4</v>
      </c>
      <c r="K12" s="6">
        <f t="shared" si="2"/>
        <v>19</v>
      </c>
      <c r="L12" s="32">
        <v>7.9</v>
      </c>
      <c r="M12" s="32">
        <v>8.1</v>
      </c>
      <c r="N12" s="32">
        <v>8.1</v>
      </c>
      <c r="O12" s="32">
        <v>8</v>
      </c>
      <c r="P12" s="1">
        <f t="shared" si="3"/>
        <v>8.0500000000000007</v>
      </c>
      <c r="Q12" s="5">
        <f t="shared" si="4"/>
        <v>8.0500000000000007</v>
      </c>
      <c r="R12" s="6">
        <f t="shared" si="5"/>
        <v>5</v>
      </c>
      <c r="S12" s="30">
        <f t="shared" si="6"/>
        <v>15.45</v>
      </c>
      <c r="T12" s="28">
        <f t="shared" si="7"/>
        <v>8.0500000000000007</v>
      </c>
      <c r="U12" s="3">
        <f t="shared" si="8"/>
        <v>15.45</v>
      </c>
      <c r="V12" s="3">
        <f t="shared" si="9"/>
        <v>8</v>
      </c>
      <c r="W12" s="4">
        <f t="shared" si="10"/>
        <v>3</v>
      </c>
      <c r="X12" s="43"/>
    </row>
    <row r="13" spans="1:24" ht="12.75" customHeight="1" x14ac:dyDescent="0.2">
      <c r="A13" s="41"/>
      <c r="B13" s="41"/>
      <c r="C13" s="41"/>
      <c r="D13" s="42"/>
      <c r="E13" s="40">
        <v>7.6</v>
      </c>
      <c r="F13" s="32">
        <v>7.3</v>
      </c>
      <c r="G13" s="32">
        <v>7.4</v>
      </c>
      <c r="H13" s="32">
        <v>7.4</v>
      </c>
      <c r="I13" s="1">
        <f t="shared" si="0"/>
        <v>7.3999999999999968</v>
      </c>
      <c r="J13" s="5">
        <f t="shared" si="1"/>
        <v>7.4</v>
      </c>
      <c r="K13" s="6">
        <f t="shared" si="2"/>
        <v>19</v>
      </c>
      <c r="L13" s="32">
        <v>7.6</v>
      </c>
      <c r="M13" s="32">
        <v>8</v>
      </c>
      <c r="N13" s="32">
        <v>8.1</v>
      </c>
      <c r="O13" s="32">
        <v>8.1</v>
      </c>
      <c r="P13" s="1">
        <f t="shared" si="3"/>
        <v>8.0499999999999972</v>
      </c>
      <c r="Q13" s="5">
        <f t="shared" si="4"/>
        <v>8.0500000000000007</v>
      </c>
      <c r="R13" s="6">
        <f t="shared" si="5"/>
        <v>5</v>
      </c>
      <c r="S13" s="30">
        <f t="shared" si="6"/>
        <v>15.449999999999994</v>
      </c>
      <c r="T13" s="28">
        <f t="shared" si="7"/>
        <v>8.0499999999999972</v>
      </c>
      <c r="U13" s="3">
        <f t="shared" si="8"/>
        <v>15.45</v>
      </c>
      <c r="V13" s="3">
        <f t="shared" si="9"/>
        <v>8</v>
      </c>
      <c r="W13" s="4">
        <f t="shared" si="10"/>
        <v>3</v>
      </c>
      <c r="X13" s="43"/>
    </row>
    <row r="14" spans="1:24" ht="12.75" customHeight="1" x14ac:dyDescent="0.2">
      <c r="A14" s="37"/>
      <c r="B14" s="37"/>
      <c r="C14" s="37"/>
      <c r="D14" s="39"/>
      <c r="E14" s="40">
        <v>7.7</v>
      </c>
      <c r="F14" s="32">
        <v>7.4</v>
      </c>
      <c r="G14" s="32">
        <v>7.6</v>
      </c>
      <c r="H14" s="32">
        <v>7.9</v>
      </c>
      <c r="I14" s="1">
        <f t="shared" si="0"/>
        <v>7.6500000000000012</v>
      </c>
      <c r="J14" s="5">
        <f t="shared" si="1"/>
        <v>7.65</v>
      </c>
      <c r="K14" s="6">
        <f t="shared" si="2"/>
        <v>9</v>
      </c>
      <c r="L14" s="32">
        <v>7.7</v>
      </c>
      <c r="M14" s="32">
        <v>7.7</v>
      </c>
      <c r="N14" s="32">
        <v>7.1</v>
      </c>
      <c r="O14" s="32">
        <v>7.7</v>
      </c>
      <c r="P14" s="1">
        <f t="shared" si="3"/>
        <v>7.7</v>
      </c>
      <c r="Q14" s="5">
        <f t="shared" si="4"/>
        <v>7.7</v>
      </c>
      <c r="R14" s="6">
        <f t="shared" si="5"/>
        <v>18</v>
      </c>
      <c r="S14" s="30">
        <f t="shared" si="6"/>
        <v>15.350000000000001</v>
      </c>
      <c r="T14" s="28">
        <f t="shared" si="7"/>
        <v>7.7</v>
      </c>
      <c r="U14" s="3">
        <f t="shared" si="8"/>
        <v>15.35</v>
      </c>
      <c r="V14" s="3">
        <f t="shared" si="9"/>
        <v>11</v>
      </c>
      <c r="W14" s="4">
        <f t="shared" si="10"/>
        <v>4</v>
      </c>
      <c r="X14" s="43"/>
    </row>
    <row r="15" spans="1:24" ht="12.75" customHeight="1" x14ac:dyDescent="0.2">
      <c r="A15" s="37"/>
      <c r="B15" s="38"/>
      <c r="C15" s="37"/>
      <c r="D15" s="39"/>
      <c r="E15" s="40">
        <v>7.8</v>
      </c>
      <c r="F15" s="32">
        <v>7.6</v>
      </c>
      <c r="G15" s="32">
        <v>7.6</v>
      </c>
      <c r="H15" s="32">
        <v>8.1</v>
      </c>
      <c r="I15" s="1">
        <f t="shared" si="0"/>
        <v>7.7</v>
      </c>
      <c r="J15" s="5">
        <f t="shared" si="1"/>
        <v>7.7</v>
      </c>
      <c r="K15" s="6">
        <f t="shared" si="2"/>
        <v>6</v>
      </c>
      <c r="L15" s="32">
        <v>7.6</v>
      </c>
      <c r="M15" s="32">
        <v>7.7</v>
      </c>
      <c r="N15" s="32">
        <v>7.6</v>
      </c>
      <c r="O15" s="32">
        <v>8</v>
      </c>
      <c r="P15" s="1">
        <f t="shared" si="3"/>
        <v>7.6499999999999995</v>
      </c>
      <c r="Q15" s="5">
        <f t="shared" si="4"/>
        <v>7.65</v>
      </c>
      <c r="R15" s="6">
        <f t="shared" si="5"/>
        <v>21</v>
      </c>
      <c r="S15" s="30">
        <f t="shared" si="6"/>
        <v>15.35</v>
      </c>
      <c r="T15" s="28">
        <f t="shared" si="7"/>
        <v>7.7</v>
      </c>
      <c r="U15" s="3">
        <f t="shared" si="8"/>
        <v>15.35</v>
      </c>
      <c r="V15" s="3">
        <f t="shared" si="9"/>
        <v>11</v>
      </c>
      <c r="W15" s="4">
        <f t="shared" si="10"/>
        <v>4</v>
      </c>
      <c r="X15" s="43"/>
    </row>
    <row r="16" spans="1:24" ht="12.75" customHeight="1" x14ac:dyDescent="0.2">
      <c r="A16" s="37"/>
      <c r="B16" s="38"/>
      <c r="C16" s="37"/>
      <c r="D16" s="39"/>
      <c r="E16" s="40">
        <v>7.2</v>
      </c>
      <c r="F16" s="32">
        <v>7.4</v>
      </c>
      <c r="G16" s="32">
        <v>7.4</v>
      </c>
      <c r="H16" s="32">
        <v>6.9</v>
      </c>
      <c r="I16" s="1">
        <f t="shared" si="0"/>
        <v>7.3</v>
      </c>
      <c r="J16" s="5">
        <f t="shared" si="1"/>
        <v>7.3</v>
      </c>
      <c r="K16" s="6">
        <f t="shared" si="2"/>
        <v>29</v>
      </c>
      <c r="L16" s="32">
        <v>8.3000000000000007</v>
      </c>
      <c r="M16" s="32">
        <v>8.1</v>
      </c>
      <c r="N16" s="32">
        <v>7.9</v>
      </c>
      <c r="O16" s="32">
        <v>8</v>
      </c>
      <c r="P16" s="1">
        <f t="shared" si="3"/>
        <v>8.0499999999999972</v>
      </c>
      <c r="Q16" s="5">
        <f t="shared" si="4"/>
        <v>8.0500000000000007</v>
      </c>
      <c r="R16" s="6">
        <f t="shared" si="5"/>
        <v>5</v>
      </c>
      <c r="S16" s="30">
        <f t="shared" si="6"/>
        <v>15.349999999999998</v>
      </c>
      <c r="T16" s="28">
        <f t="shared" si="7"/>
        <v>8.0499999999999972</v>
      </c>
      <c r="U16" s="3">
        <f t="shared" si="8"/>
        <v>15.35</v>
      </c>
      <c r="V16" s="3">
        <f t="shared" si="9"/>
        <v>11</v>
      </c>
      <c r="W16" s="4">
        <f t="shared" si="10"/>
        <v>4</v>
      </c>
      <c r="X16" s="43"/>
    </row>
    <row r="17" spans="1:24" ht="12.75" customHeight="1" x14ac:dyDescent="0.2">
      <c r="A17" s="37"/>
      <c r="B17" s="38"/>
      <c r="C17" s="37"/>
      <c r="D17" s="39"/>
      <c r="E17" s="40">
        <v>7.3</v>
      </c>
      <c r="F17" s="32">
        <v>7.6</v>
      </c>
      <c r="G17" s="32">
        <v>8</v>
      </c>
      <c r="H17" s="32">
        <v>7.7</v>
      </c>
      <c r="I17" s="1">
        <f t="shared" si="0"/>
        <v>7.6499999999999986</v>
      </c>
      <c r="J17" s="5">
        <f t="shared" si="1"/>
        <v>7.65</v>
      </c>
      <c r="K17" s="6">
        <f t="shared" si="2"/>
        <v>9</v>
      </c>
      <c r="L17" s="32">
        <v>7.5</v>
      </c>
      <c r="M17" s="32">
        <v>7.9</v>
      </c>
      <c r="N17" s="32">
        <v>7.8</v>
      </c>
      <c r="O17" s="32">
        <v>7.6</v>
      </c>
      <c r="P17" s="1">
        <f t="shared" si="3"/>
        <v>7.6999999999999993</v>
      </c>
      <c r="Q17" s="5">
        <f t="shared" si="4"/>
        <v>7.7</v>
      </c>
      <c r="R17" s="6">
        <f t="shared" si="5"/>
        <v>18</v>
      </c>
      <c r="S17" s="30">
        <f t="shared" si="6"/>
        <v>15.349999999999998</v>
      </c>
      <c r="T17" s="28">
        <f t="shared" si="7"/>
        <v>7.6999999999999993</v>
      </c>
      <c r="U17" s="3">
        <f t="shared" si="8"/>
        <v>15.35</v>
      </c>
      <c r="V17" s="3">
        <f t="shared" si="9"/>
        <v>11</v>
      </c>
      <c r="W17" s="4">
        <f t="shared" si="10"/>
        <v>4</v>
      </c>
      <c r="X17" s="43"/>
    </row>
    <row r="18" spans="1:24" ht="12.75" customHeight="1" x14ac:dyDescent="0.2">
      <c r="A18" s="37"/>
      <c r="B18" s="38"/>
      <c r="C18" s="37"/>
      <c r="D18" s="39"/>
      <c r="E18" s="40">
        <v>7.9</v>
      </c>
      <c r="F18" s="32">
        <v>7.6</v>
      </c>
      <c r="G18" s="32">
        <v>7.5</v>
      </c>
      <c r="H18" s="32">
        <v>7.8</v>
      </c>
      <c r="I18" s="1">
        <f t="shared" si="0"/>
        <v>7.6999999999999993</v>
      </c>
      <c r="J18" s="5">
        <f t="shared" si="1"/>
        <v>7.7</v>
      </c>
      <c r="K18" s="6">
        <f t="shared" si="2"/>
        <v>6</v>
      </c>
      <c r="L18" s="32">
        <v>7.4</v>
      </c>
      <c r="M18" s="32">
        <v>7.6</v>
      </c>
      <c r="N18" s="32">
        <v>7.6</v>
      </c>
      <c r="O18" s="32">
        <v>7.7</v>
      </c>
      <c r="P18" s="1">
        <f t="shared" si="3"/>
        <v>7.6000000000000005</v>
      </c>
      <c r="Q18" s="5">
        <f t="shared" si="4"/>
        <v>7.6</v>
      </c>
      <c r="R18" s="6">
        <f t="shared" si="5"/>
        <v>23</v>
      </c>
      <c r="S18" s="30">
        <f t="shared" si="6"/>
        <v>15.3</v>
      </c>
      <c r="T18" s="28">
        <f t="shared" si="7"/>
        <v>7.6999999999999993</v>
      </c>
      <c r="U18" s="3">
        <f t="shared" si="8"/>
        <v>15.3</v>
      </c>
      <c r="V18" s="3">
        <f t="shared" si="9"/>
        <v>15</v>
      </c>
      <c r="W18" s="4">
        <f t="shared" si="10"/>
        <v>1</v>
      </c>
      <c r="X18" s="43"/>
    </row>
    <row r="19" spans="1:24" ht="12.75" customHeight="1" x14ac:dyDescent="0.2">
      <c r="A19" s="37"/>
      <c r="B19" s="38"/>
      <c r="C19" s="37"/>
      <c r="D19" s="39"/>
      <c r="E19" s="40">
        <v>7.3</v>
      </c>
      <c r="F19" s="32">
        <v>7.5</v>
      </c>
      <c r="G19" s="32">
        <v>7.1</v>
      </c>
      <c r="H19" s="32">
        <v>7.7</v>
      </c>
      <c r="I19" s="1">
        <f t="shared" si="0"/>
        <v>7.3999999999999995</v>
      </c>
      <c r="J19" s="5">
        <f t="shared" si="1"/>
        <v>7.4</v>
      </c>
      <c r="K19" s="6">
        <f t="shared" si="2"/>
        <v>19</v>
      </c>
      <c r="L19" s="32">
        <v>7.8</v>
      </c>
      <c r="M19" s="32">
        <v>8</v>
      </c>
      <c r="N19" s="32">
        <v>7.9</v>
      </c>
      <c r="O19" s="32">
        <v>7.8</v>
      </c>
      <c r="P19" s="1">
        <f t="shared" si="3"/>
        <v>7.8500000000000014</v>
      </c>
      <c r="Q19" s="5">
        <f t="shared" si="4"/>
        <v>7.85</v>
      </c>
      <c r="R19" s="6">
        <f t="shared" si="5"/>
        <v>11</v>
      </c>
      <c r="S19" s="30">
        <f t="shared" si="6"/>
        <v>15.25</v>
      </c>
      <c r="T19" s="28">
        <f t="shared" si="7"/>
        <v>7.8500000000000014</v>
      </c>
      <c r="U19" s="3">
        <f t="shared" si="8"/>
        <v>15.25</v>
      </c>
      <c r="V19" s="3">
        <f t="shared" si="9"/>
        <v>16</v>
      </c>
      <c r="W19" s="4">
        <f t="shared" si="10"/>
        <v>1</v>
      </c>
      <c r="X19" s="43"/>
    </row>
    <row r="20" spans="1:24" ht="12.75" customHeight="1" x14ac:dyDescent="0.2">
      <c r="A20" s="37"/>
      <c r="B20" s="38"/>
      <c r="C20" s="37"/>
      <c r="D20" s="39"/>
      <c r="E20" s="40">
        <v>7.6</v>
      </c>
      <c r="F20" s="32">
        <v>7.5</v>
      </c>
      <c r="G20" s="32">
        <v>7</v>
      </c>
      <c r="H20" s="32">
        <v>7.2</v>
      </c>
      <c r="I20" s="1">
        <f t="shared" si="0"/>
        <v>7.3500000000000014</v>
      </c>
      <c r="J20" s="5">
        <f t="shared" si="1"/>
        <v>7.35</v>
      </c>
      <c r="K20" s="6">
        <f t="shared" si="2"/>
        <v>25</v>
      </c>
      <c r="L20" s="32">
        <v>7.2</v>
      </c>
      <c r="M20" s="32">
        <v>7.8</v>
      </c>
      <c r="N20" s="32">
        <v>7.8</v>
      </c>
      <c r="O20" s="32">
        <v>7.9</v>
      </c>
      <c r="P20" s="1">
        <f t="shared" si="3"/>
        <v>7.8000000000000025</v>
      </c>
      <c r="Q20" s="5">
        <f t="shared" si="4"/>
        <v>7.8</v>
      </c>
      <c r="R20" s="6">
        <f t="shared" si="5"/>
        <v>14</v>
      </c>
      <c r="S20" s="30">
        <f t="shared" si="6"/>
        <v>15.150000000000004</v>
      </c>
      <c r="T20" s="28">
        <f t="shared" si="7"/>
        <v>7.8000000000000025</v>
      </c>
      <c r="U20" s="3">
        <f t="shared" si="8"/>
        <v>15.15</v>
      </c>
      <c r="V20" s="3">
        <f t="shared" si="9"/>
        <v>17</v>
      </c>
      <c r="W20" s="4">
        <f t="shared" si="10"/>
        <v>2</v>
      </c>
      <c r="X20" s="43"/>
    </row>
    <row r="21" spans="1:24" ht="12.75" customHeight="1" x14ac:dyDescent="0.2">
      <c r="A21" s="37"/>
      <c r="B21" s="38"/>
      <c r="C21" s="37"/>
      <c r="D21" s="39"/>
      <c r="E21" s="40">
        <v>7.2</v>
      </c>
      <c r="F21" s="32">
        <v>7.1</v>
      </c>
      <c r="G21" s="32">
        <v>6.5</v>
      </c>
      <c r="H21" s="32">
        <v>7.4</v>
      </c>
      <c r="I21" s="1">
        <f t="shared" si="0"/>
        <v>7.1500000000000021</v>
      </c>
      <c r="J21" s="5">
        <f t="shared" si="1"/>
        <v>7.15</v>
      </c>
      <c r="K21" s="6">
        <f t="shared" si="2"/>
        <v>35</v>
      </c>
      <c r="L21" s="32">
        <v>8</v>
      </c>
      <c r="M21" s="32">
        <v>8</v>
      </c>
      <c r="N21" s="32">
        <v>8.1999999999999993</v>
      </c>
      <c r="O21" s="32">
        <v>7.9</v>
      </c>
      <c r="P21" s="1">
        <f t="shared" si="3"/>
        <v>8</v>
      </c>
      <c r="Q21" s="5">
        <f t="shared" si="4"/>
        <v>8</v>
      </c>
      <c r="R21" s="6">
        <f t="shared" si="5"/>
        <v>8</v>
      </c>
      <c r="S21" s="30">
        <f t="shared" si="6"/>
        <v>15.150000000000002</v>
      </c>
      <c r="T21" s="28">
        <f t="shared" si="7"/>
        <v>8</v>
      </c>
      <c r="U21" s="3">
        <f t="shared" si="8"/>
        <v>15.15</v>
      </c>
      <c r="V21" s="3">
        <f t="shared" si="9"/>
        <v>17</v>
      </c>
      <c r="W21" s="4">
        <f t="shared" si="10"/>
        <v>2</v>
      </c>
      <c r="X21" s="43"/>
    </row>
    <row r="22" spans="1:24" ht="12.75" customHeight="1" x14ac:dyDescent="0.2">
      <c r="A22" s="37"/>
      <c r="B22" s="38"/>
      <c r="C22" s="37"/>
      <c r="D22" s="39"/>
      <c r="E22" s="40">
        <v>7.2</v>
      </c>
      <c r="F22" s="32">
        <v>7.3</v>
      </c>
      <c r="G22" s="32">
        <v>7.5</v>
      </c>
      <c r="H22" s="32">
        <v>6.5</v>
      </c>
      <c r="I22" s="1">
        <f t="shared" si="0"/>
        <v>7.25</v>
      </c>
      <c r="J22" s="5">
        <f t="shared" si="1"/>
        <v>7.25</v>
      </c>
      <c r="K22" s="6">
        <f t="shared" si="2"/>
        <v>32</v>
      </c>
      <c r="L22" s="32">
        <v>7.5</v>
      </c>
      <c r="M22" s="32">
        <v>7.9</v>
      </c>
      <c r="N22" s="32">
        <v>7.9</v>
      </c>
      <c r="O22" s="32">
        <v>7.8</v>
      </c>
      <c r="P22" s="1">
        <f t="shared" si="3"/>
        <v>7.8500000000000014</v>
      </c>
      <c r="Q22" s="5">
        <f t="shared" si="4"/>
        <v>7.85</v>
      </c>
      <c r="R22" s="6">
        <f t="shared" si="5"/>
        <v>11</v>
      </c>
      <c r="S22" s="30">
        <f t="shared" si="6"/>
        <v>15.100000000000001</v>
      </c>
      <c r="T22" s="28">
        <f t="shared" si="7"/>
        <v>7.8500000000000014</v>
      </c>
      <c r="U22" s="3">
        <f t="shared" si="8"/>
        <v>15.1</v>
      </c>
      <c r="V22" s="3">
        <f t="shared" si="9"/>
        <v>19</v>
      </c>
      <c r="W22" s="4">
        <f t="shared" si="10"/>
        <v>2</v>
      </c>
      <c r="X22" s="43"/>
    </row>
    <row r="23" spans="1:24" ht="12.75" customHeight="1" x14ac:dyDescent="0.2">
      <c r="A23" s="37"/>
      <c r="B23" s="38"/>
      <c r="C23" s="37"/>
      <c r="D23" s="39"/>
      <c r="E23" s="40">
        <v>7.5</v>
      </c>
      <c r="F23" s="32">
        <v>7.5</v>
      </c>
      <c r="G23" s="32">
        <v>8</v>
      </c>
      <c r="H23" s="32">
        <v>7.6</v>
      </c>
      <c r="I23" s="1">
        <f t="shared" si="0"/>
        <v>7.5500000000000007</v>
      </c>
      <c r="J23" s="5">
        <f t="shared" si="1"/>
        <v>7.55</v>
      </c>
      <c r="K23" s="6">
        <f t="shared" si="2"/>
        <v>15</v>
      </c>
      <c r="L23" s="32">
        <v>7.6</v>
      </c>
      <c r="M23" s="32">
        <v>7.7</v>
      </c>
      <c r="N23" s="32">
        <v>7</v>
      </c>
      <c r="O23" s="32">
        <v>7.5</v>
      </c>
      <c r="P23" s="1">
        <f t="shared" si="3"/>
        <v>7.5500000000000007</v>
      </c>
      <c r="Q23" s="5">
        <f t="shared" si="4"/>
        <v>7.55</v>
      </c>
      <c r="R23" s="6">
        <f t="shared" si="5"/>
        <v>27</v>
      </c>
      <c r="S23" s="30">
        <f t="shared" si="6"/>
        <v>15.100000000000001</v>
      </c>
      <c r="T23" s="28">
        <f t="shared" si="7"/>
        <v>7.5500000000000007</v>
      </c>
      <c r="U23" s="3">
        <f t="shared" si="8"/>
        <v>15.1</v>
      </c>
      <c r="V23" s="3">
        <f t="shared" si="9"/>
        <v>19</v>
      </c>
      <c r="W23" s="4">
        <f t="shared" si="10"/>
        <v>2</v>
      </c>
      <c r="X23" s="43"/>
    </row>
    <row r="24" spans="1:24" ht="12.75" customHeight="1" x14ac:dyDescent="0.2">
      <c r="A24" s="37"/>
      <c r="B24" s="38"/>
      <c r="C24" s="37"/>
      <c r="D24" s="39"/>
      <c r="E24" s="40">
        <v>7.4</v>
      </c>
      <c r="F24" s="32">
        <v>7.4</v>
      </c>
      <c r="G24" s="32">
        <v>7.9</v>
      </c>
      <c r="H24" s="32">
        <v>8</v>
      </c>
      <c r="I24" s="1">
        <f t="shared" si="0"/>
        <v>7.6500000000000012</v>
      </c>
      <c r="J24" s="5">
        <f t="shared" si="1"/>
        <v>7.65</v>
      </c>
      <c r="K24" s="6">
        <f t="shared" si="2"/>
        <v>9</v>
      </c>
      <c r="L24" s="32">
        <v>7.5</v>
      </c>
      <c r="M24" s="32">
        <v>7.8</v>
      </c>
      <c r="N24" s="32">
        <v>7.3</v>
      </c>
      <c r="O24" s="32">
        <v>7.3</v>
      </c>
      <c r="P24" s="1">
        <f t="shared" si="3"/>
        <v>7.4</v>
      </c>
      <c r="Q24" s="5">
        <f t="shared" si="4"/>
        <v>7.4</v>
      </c>
      <c r="R24" s="6">
        <f t="shared" si="5"/>
        <v>39</v>
      </c>
      <c r="S24" s="30">
        <f t="shared" si="6"/>
        <v>15.05</v>
      </c>
      <c r="T24" s="28">
        <f t="shared" si="7"/>
        <v>7.6500000000000012</v>
      </c>
      <c r="U24" s="3">
        <f t="shared" si="8"/>
        <v>15.05</v>
      </c>
      <c r="V24" s="3">
        <f t="shared" si="9"/>
        <v>21</v>
      </c>
      <c r="W24" s="4">
        <f t="shared" si="10"/>
        <v>4</v>
      </c>
      <c r="X24" s="43"/>
    </row>
    <row r="25" spans="1:24" ht="12.75" customHeight="1" x14ac:dyDescent="0.2">
      <c r="A25" s="37"/>
      <c r="B25" s="38"/>
      <c r="C25" s="37"/>
      <c r="D25" s="39"/>
      <c r="E25" s="32">
        <v>7.7</v>
      </c>
      <c r="F25" s="32">
        <v>7.6</v>
      </c>
      <c r="G25" s="32">
        <v>7</v>
      </c>
      <c r="H25" s="32">
        <v>7.6</v>
      </c>
      <c r="I25" s="1">
        <f t="shared" si="0"/>
        <v>7.6</v>
      </c>
      <c r="J25" s="5">
        <f t="shared" si="1"/>
        <v>7.6</v>
      </c>
      <c r="K25" s="6">
        <f t="shared" si="2"/>
        <v>14</v>
      </c>
      <c r="L25" s="32">
        <v>7.4</v>
      </c>
      <c r="M25" s="32">
        <v>7.5</v>
      </c>
      <c r="N25" s="32">
        <v>7.2</v>
      </c>
      <c r="O25" s="32">
        <v>8.1</v>
      </c>
      <c r="P25" s="1">
        <f t="shared" si="3"/>
        <v>7.4500000000000011</v>
      </c>
      <c r="Q25" s="5">
        <f t="shared" si="4"/>
        <v>7.45</v>
      </c>
      <c r="R25" s="6">
        <f t="shared" si="5"/>
        <v>36</v>
      </c>
      <c r="S25" s="30">
        <f t="shared" si="6"/>
        <v>15.05</v>
      </c>
      <c r="T25" s="28">
        <f t="shared" si="7"/>
        <v>7.6</v>
      </c>
      <c r="U25" s="3">
        <f t="shared" si="8"/>
        <v>15.05</v>
      </c>
      <c r="V25" s="3">
        <f t="shared" si="9"/>
        <v>21</v>
      </c>
      <c r="W25" s="4">
        <f t="shared" si="10"/>
        <v>4</v>
      </c>
      <c r="X25" s="43"/>
    </row>
    <row r="26" spans="1:24" ht="12.75" customHeight="1" x14ac:dyDescent="0.2">
      <c r="A26" s="37"/>
      <c r="B26" s="38"/>
      <c r="C26" s="37"/>
      <c r="D26" s="39"/>
      <c r="E26" s="32">
        <v>7.8</v>
      </c>
      <c r="F26" s="32">
        <v>7.7</v>
      </c>
      <c r="G26" s="32">
        <v>7.9</v>
      </c>
      <c r="H26" s="32">
        <v>7.7</v>
      </c>
      <c r="I26" s="1">
        <f t="shared" si="0"/>
        <v>7.7499999999999982</v>
      </c>
      <c r="J26" s="5">
        <f t="shared" si="1"/>
        <v>7.75</v>
      </c>
      <c r="K26" s="6">
        <f t="shared" si="2"/>
        <v>5</v>
      </c>
      <c r="L26" s="32">
        <v>7.4</v>
      </c>
      <c r="M26" s="32">
        <v>7.2</v>
      </c>
      <c r="N26" s="32">
        <v>7.4</v>
      </c>
      <c r="O26" s="32">
        <v>7</v>
      </c>
      <c r="P26" s="1">
        <f t="shared" si="3"/>
        <v>7.3000000000000007</v>
      </c>
      <c r="Q26" s="5">
        <f t="shared" si="4"/>
        <v>7.3</v>
      </c>
      <c r="R26" s="6">
        <f t="shared" si="5"/>
        <v>42</v>
      </c>
      <c r="S26" s="30">
        <f t="shared" si="6"/>
        <v>15.049999999999999</v>
      </c>
      <c r="T26" s="28">
        <f t="shared" si="7"/>
        <v>7.7499999999999982</v>
      </c>
      <c r="U26" s="3">
        <f t="shared" si="8"/>
        <v>15.05</v>
      </c>
      <c r="V26" s="3">
        <f t="shared" si="9"/>
        <v>21</v>
      </c>
      <c r="W26" s="4">
        <f t="shared" si="10"/>
        <v>4</v>
      </c>
      <c r="X26" s="43"/>
    </row>
    <row r="27" spans="1:24" ht="12.75" customHeight="1" x14ac:dyDescent="0.2">
      <c r="A27" s="37"/>
      <c r="B27" s="38"/>
      <c r="C27" s="37"/>
      <c r="D27" s="39"/>
      <c r="E27" s="32">
        <v>7.4</v>
      </c>
      <c r="F27" s="32">
        <v>7.5</v>
      </c>
      <c r="G27" s="32">
        <v>7.6</v>
      </c>
      <c r="H27" s="32">
        <v>7.3</v>
      </c>
      <c r="I27" s="1">
        <f t="shared" si="0"/>
        <v>7.4500000000000011</v>
      </c>
      <c r="J27" s="5">
        <f t="shared" si="1"/>
        <v>7.45</v>
      </c>
      <c r="K27" s="6">
        <f t="shared" si="2"/>
        <v>17</v>
      </c>
      <c r="L27" s="32">
        <v>7.8</v>
      </c>
      <c r="M27" s="32">
        <v>7.6</v>
      </c>
      <c r="N27" s="32">
        <v>7.3</v>
      </c>
      <c r="O27" s="32">
        <v>7.6</v>
      </c>
      <c r="P27" s="1">
        <f t="shared" si="3"/>
        <v>7.5999999999999979</v>
      </c>
      <c r="Q27" s="5">
        <f t="shared" si="4"/>
        <v>7.6</v>
      </c>
      <c r="R27" s="6">
        <f t="shared" si="5"/>
        <v>23</v>
      </c>
      <c r="S27" s="30">
        <f t="shared" si="6"/>
        <v>15.049999999999999</v>
      </c>
      <c r="T27" s="28">
        <f t="shared" si="7"/>
        <v>7.5999999999999979</v>
      </c>
      <c r="U27" s="3">
        <f t="shared" si="8"/>
        <v>15.05</v>
      </c>
      <c r="V27" s="3">
        <f t="shared" si="9"/>
        <v>21</v>
      </c>
      <c r="W27" s="4">
        <f t="shared" si="10"/>
        <v>4</v>
      </c>
      <c r="X27" s="43"/>
    </row>
    <row r="28" spans="1:24" ht="12.75" customHeight="1" x14ac:dyDescent="0.2">
      <c r="A28" s="37"/>
      <c r="B28" s="38"/>
      <c r="C28" s="37"/>
      <c r="D28" s="39"/>
      <c r="E28" s="32">
        <v>7.5</v>
      </c>
      <c r="F28" s="32">
        <v>7.3</v>
      </c>
      <c r="G28" s="32">
        <v>7.4</v>
      </c>
      <c r="H28" s="32">
        <v>7.7</v>
      </c>
      <c r="I28" s="1">
        <f t="shared" si="0"/>
        <v>7.4500000000000011</v>
      </c>
      <c r="J28" s="5">
        <f t="shared" si="1"/>
        <v>7.45</v>
      </c>
      <c r="K28" s="6">
        <f t="shared" si="2"/>
        <v>17</v>
      </c>
      <c r="L28" s="32">
        <v>7.6</v>
      </c>
      <c r="M28" s="32">
        <v>7.7</v>
      </c>
      <c r="N28" s="32">
        <v>7</v>
      </c>
      <c r="O28" s="32">
        <v>7.5</v>
      </c>
      <c r="P28" s="1">
        <f t="shared" si="3"/>
        <v>7.5500000000000007</v>
      </c>
      <c r="Q28" s="5">
        <f t="shared" si="4"/>
        <v>7.55</v>
      </c>
      <c r="R28" s="6">
        <f t="shared" si="5"/>
        <v>27</v>
      </c>
      <c r="S28" s="30">
        <f t="shared" si="6"/>
        <v>15.000000000000002</v>
      </c>
      <c r="T28" s="28">
        <f t="shared" si="7"/>
        <v>7.5500000000000007</v>
      </c>
      <c r="U28" s="3">
        <f t="shared" si="8"/>
        <v>15</v>
      </c>
      <c r="V28" s="3">
        <f t="shared" si="9"/>
        <v>25</v>
      </c>
      <c r="W28" s="4">
        <f t="shared" si="10"/>
        <v>4</v>
      </c>
      <c r="X28" s="43"/>
    </row>
    <row r="29" spans="1:24" ht="12.75" customHeight="1" x14ac:dyDescent="0.2">
      <c r="A29" s="37"/>
      <c r="B29" s="38"/>
      <c r="C29" s="37"/>
      <c r="D29" s="39"/>
      <c r="E29" s="32">
        <v>7.2</v>
      </c>
      <c r="F29" s="32">
        <v>8.1</v>
      </c>
      <c r="G29" s="32">
        <v>7.4</v>
      </c>
      <c r="H29" s="32">
        <v>7.6</v>
      </c>
      <c r="I29" s="1">
        <f t="shared" si="0"/>
        <v>7.5000000000000018</v>
      </c>
      <c r="J29" s="5">
        <f t="shared" si="1"/>
        <v>7.5</v>
      </c>
      <c r="K29" s="6">
        <f t="shared" si="2"/>
        <v>16</v>
      </c>
      <c r="L29" s="32">
        <v>7.4</v>
      </c>
      <c r="M29" s="32">
        <v>7.7</v>
      </c>
      <c r="N29" s="32">
        <v>7.3</v>
      </c>
      <c r="O29" s="32">
        <v>7.6</v>
      </c>
      <c r="P29" s="1">
        <f t="shared" si="3"/>
        <v>7.5</v>
      </c>
      <c r="Q29" s="5">
        <f t="shared" si="4"/>
        <v>7.5</v>
      </c>
      <c r="R29" s="6">
        <f t="shared" si="5"/>
        <v>33</v>
      </c>
      <c r="S29" s="30">
        <f t="shared" si="6"/>
        <v>15.000000000000002</v>
      </c>
      <c r="T29" s="28">
        <f t="shared" si="7"/>
        <v>7.5000000000000018</v>
      </c>
      <c r="U29" s="3">
        <f t="shared" si="8"/>
        <v>15</v>
      </c>
      <c r="V29" s="3">
        <f t="shared" si="9"/>
        <v>25</v>
      </c>
      <c r="W29" s="4">
        <f t="shared" si="10"/>
        <v>4</v>
      </c>
      <c r="X29" s="43"/>
    </row>
    <row r="30" spans="1:24" x14ac:dyDescent="0.2">
      <c r="A30" s="37"/>
      <c r="B30" s="38"/>
      <c r="C30" s="37"/>
      <c r="D30" s="39"/>
      <c r="E30" s="32">
        <v>7.9</v>
      </c>
      <c r="F30" s="32">
        <v>7.8</v>
      </c>
      <c r="G30" s="32">
        <v>7.6</v>
      </c>
      <c r="H30" s="32">
        <v>7.5</v>
      </c>
      <c r="I30" s="1">
        <f t="shared" si="0"/>
        <v>7.6999999999999993</v>
      </c>
      <c r="J30" s="5">
        <f t="shared" si="1"/>
        <v>7.7</v>
      </c>
      <c r="K30" s="6">
        <f t="shared" si="2"/>
        <v>6</v>
      </c>
      <c r="L30" s="32">
        <v>7.4</v>
      </c>
      <c r="M30" s="32">
        <v>7.2</v>
      </c>
      <c r="N30" s="32">
        <v>7.5</v>
      </c>
      <c r="O30" s="32">
        <v>7.1</v>
      </c>
      <c r="P30" s="1">
        <f t="shared" si="3"/>
        <v>7.3000000000000016</v>
      </c>
      <c r="Q30" s="5">
        <f t="shared" si="4"/>
        <v>7.3</v>
      </c>
      <c r="R30" s="6">
        <f t="shared" si="5"/>
        <v>42</v>
      </c>
      <c r="S30" s="30">
        <f t="shared" si="6"/>
        <v>15</v>
      </c>
      <c r="T30" s="28">
        <f t="shared" si="7"/>
        <v>7.6999999999999993</v>
      </c>
      <c r="U30" s="3">
        <f t="shared" si="8"/>
        <v>15</v>
      </c>
      <c r="V30" s="3">
        <f t="shared" si="9"/>
        <v>25</v>
      </c>
      <c r="W30" s="4">
        <f t="shared" si="10"/>
        <v>4</v>
      </c>
      <c r="X30" s="43"/>
    </row>
    <row r="31" spans="1:24" x14ac:dyDescent="0.2">
      <c r="A31" s="37"/>
      <c r="B31" s="38"/>
      <c r="C31" s="37"/>
      <c r="D31" s="39"/>
      <c r="E31" s="32">
        <v>7.4</v>
      </c>
      <c r="F31" s="32">
        <v>7.3</v>
      </c>
      <c r="G31" s="32">
        <v>7.3</v>
      </c>
      <c r="H31" s="32">
        <v>7.6</v>
      </c>
      <c r="I31" s="1">
        <f t="shared" si="0"/>
        <v>7.35</v>
      </c>
      <c r="J31" s="5">
        <f t="shared" si="1"/>
        <v>7.35</v>
      </c>
      <c r="K31" s="6">
        <f t="shared" si="2"/>
        <v>25</v>
      </c>
      <c r="L31" s="32">
        <v>7.8</v>
      </c>
      <c r="M31" s="32">
        <v>7.6</v>
      </c>
      <c r="N31" s="32">
        <v>7.7</v>
      </c>
      <c r="O31" s="32">
        <v>7.6</v>
      </c>
      <c r="P31" s="1">
        <f t="shared" si="3"/>
        <v>7.6499999999999977</v>
      </c>
      <c r="Q31" s="5">
        <f t="shared" si="4"/>
        <v>7.65</v>
      </c>
      <c r="R31" s="6">
        <f t="shared" si="5"/>
        <v>21</v>
      </c>
      <c r="S31" s="30">
        <f t="shared" si="6"/>
        <v>14.999999999999996</v>
      </c>
      <c r="T31" s="28">
        <f t="shared" si="7"/>
        <v>7.6499999999999977</v>
      </c>
      <c r="U31" s="3">
        <f t="shared" si="8"/>
        <v>15</v>
      </c>
      <c r="V31" s="3">
        <f t="shared" si="9"/>
        <v>25</v>
      </c>
      <c r="W31" s="4">
        <f t="shared" si="10"/>
        <v>4</v>
      </c>
      <c r="X31" s="43"/>
    </row>
    <row r="32" spans="1:24" x14ac:dyDescent="0.2">
      <c r="A32" s="37"/>
      <c r="B32" s="38"/>
      <c r="C32" s="37"/>
      <c r="D32" s="39"/>
      <c r="E32" s="32">
        <v>6.9</v>
      </c>
      <c r="F32" s="32">
        <v>7</v>
      </c>
      <c r="G32" s="32">
        <v>6.8</v>
      </c>
      <c r="H32" s="32">
        <v>6.8</v>
      </c>
      <c r="I32" s="1">
        <f t="shared" si="0"/>
        <v>6.85</v>
      </c>
      <c r="J32" s="5">
        <f t="shared" si="1"/>
        <v>6.85</v>
      </c>
      <c r="K32" s="6">
        <f t="shared" si="2"/>
        <v>43</v>
      </c>
      <c r="L32" s="32">
        <v>8.3000000000000007</v>
      </c>
      <c r="M32" s="32">
        <v>7.9</v>
      </c>
      <c r="N32" s="32">
        <v>7.8</v>
      </c>
      <c r="O32" s="32">
        <v>8.4</v>
      </c>
      <c r="P32" s="1">
        <f t="shared" si="3"/>
        <v>8.1000000000000032</v>
      </c>
      <c r="Q32" s="5">
        <f t="shared" si="4"/>
        <v>8.1</v>
      </c>
      <c r="R32" s="6">
        <f t="shared" si="5"/>
        <v>4</v>
      </c>
      <c r="S32" s="30">
        <f t="shared" si="6"/>
        <v>14.950000000000003</v>
      </c>
      <c r="T32" s="28">
        <f t="shared" si="7"/>
        <v>8.1000000000000032</v>
      </c>
      <c r="U32" s="3">
        <f t="shared" si="8"/>
        <v>14.95</v>
      </c>
      <c r="V32" s="3">
        <f t="shared" si="9"/>
        <v>29</v>
      </c>
      <c r="W32" s="4">
        <f t="shared" si="10"/>
        <v>3</v>
      </c>
      <c r="X32" s="43"/>
    </row>
    <row r="33" spans="1:24" x14ac:dyDescent="0.2">
      <c r="A33" s="41"/>
      <c r="B33" s="41"/>
      <c r="C33" s="41"/>
      <c r="D33" s="42"/>
      <c r="E33" s="32">
        <v>7.2</v>
      </c>
      <c r="F33" s="32">
        <v>7.5</v>
      </c>
      <c r="G33" s="32">
        <v>7.6</v>
      </c>
      <c r="H33" s="32">
        <v>7.3</v>
      </c>
      <c r="I33" s="1">
        <f t="shared" si="0"/>
        <v>7.4</v>
      </c>
      <c r="J33" s="5">
        <f t="shared" si="1"/>
        <v>7.4</v>
      </c>
      <c r="K33" s="6">
        <f t="shared" si="2"/>
        <v>19</v>
      </c>
      <c r="L33" s="32">
        <v>7.6</v>
      </c>
      <c r="M33" s="32">
        <v>7.7</v>
      </c>
      <c r="N33" s="32">
        <v>7</v>
      </c>
      <c r="O33" s="32">
        <v>7.5</v>
      </c>
      <c r="P33" s="1">
        <f t="shared" si="3"/>
        <v>7.5500000000000007</v>
      </c>
      <c r="Q33" s="5">
        <f t="shared" si="4"/>
        <v>7.55</v>
      </c>
      <c r="R33" s="6">
        <f t="shared" si="5"/>
        <v>27</v>
      </c>
      <c r="S33" s="30">
        <f t="shared" si="6"/>
        <v>14.950000000000001</v>
      </c>
      <c r="T33" s="28">
        <f t="shared" si="7"/>
        <v>7.5500000000000007</v>
      </c>
      <c r="U33" s="3">
        <f t="shared" si="8"/>
        <v>14.95</v>
      </c>
      <c r="V33" s="3">
        <f t="shared" si="9"/>
        <v>29</v>
      </c>
      <c r="W33" s="4">
        <f t="shared" si="10"/>
        <v>3</v>
      </c>
      <c r="X33" s="43"/>
    </row>
    <row r="34" spans="1:24" x14ac:dyDescent="0.2">
      <c r="A34" s="37"/>
      <c r="B34" s="38"/>
      <c r="C34" s="37"/>
      <c r="D34" s="39"/>
      <c r="E34" s="32">
        <v>7.3</v>
      </c>
      <c r="F34" s="32">
        <v>7</v>
      </c>
      <c r="G34" s="32">
        <v>7.4</v>
      </c>
      <c r="H34" s="32">
        <v>7.4</v>
      </c>
      <c r="I34" s="1">
        <f t="shared" si="0"/>
        <v>7.3500000000000014</v>
      </c>
      <c r="J34" s="5">
        <f t="shared" si="1"/>
        <v>7.35</v>
      </c>
      <c r="K34" s="6">
        <f t="shared" si="2"/>
        <v>25</v>
      </c>
      <c r="L34" s="32">
        <v>7.5</v>
      </c>
      <c r="M34" s="32">
        <v>8</v>
      </c>
      <c r="N34" s="32">
        <v>7.4</v>
      </c>
      <c r="O34" s="32">
        <v>7.7</v>
      </c>
      <c r="P34" s="1">
        <f t="shared" si="3"/>
        <v>7.5999999999999988</v>
      </c>
      <c r="Q34" s="5">
        <f t="shared" si="4"/>
        <v>7.6</v>
      </c>
      <c r="R34" s="6">
        <f t="shared" si="5"/>
        <v>23</v>
      </c>
      <c r="S34" s="30">
        <f t="shared" si="6"/>
        <v>14.95</v>
      </c>
      <c r="T34" s="28">
        <f t="shared" si="7"/>
        <v>7.5999999999999988</v>
      </c>
      <c r="U34" s="3">
        <f t="shared" si="8"/>
        <v>14.95</v>
      </c>
      <c r="V34" s="3">
        <f t="shared" si="9"/>
        <v>29</v>
      </c>
      <c r="W34" s="4">
        <f t="shared" si="10"/>
        <v>3</v>
      </c>
      <c r="X34" s="43"/>
    </row>
    <row r="35" spans="1:24" x14ac:dyDescent="0.2">
      <c r="A35" s="37"/>
      <c r="B35" s="38"/>
      <c r="C35" s="37"/>
      <c r="D35" s="39"/>
      <c r="E35" s="32">
        <v>7.6</v>
      </c>
      <c r="F35" s="32">
        <v>7.3</v>
      </c>
      <c r="G35" s="32">
        <v>7.4</v>
      </c>
      <c r="H35" s="32">
        <v>7.4</v>
      </c>
      <c r="I35" s="1">
        <f t="shared" si="0"/>
        <v>7.3999999999999968</v>
      </c>
      <c r="J35" s="5">
        <f t="shared" si="1"/>
        <v>7.4</v>
      </c>
      <c r="K35" s="6">
        <f t="shared" si="2"/>
        <v>19</v>
      </c>
      <c r="L35" s="32">
        <v>7.2</v>
      </c>
      <c r="M35" s="32">
        <v>7.6</v>
      </c>
      <c r="N35" s="32">
        <v>7.9</v>
      </c>
      <c r="O35" s="32">
        <v>7.4</v>
      </c>
      <c r="P35" s="1">
        <f t="shared" si="3"/>
        <v>7.5000000000000018</v>
      </c>
      <c r="Q35" s="5">
        <f t="shared" si="4"/>
        <v>7.5</v>
      </c>
      <c r="R35" s="6">
        <f t="shared" si="5"/>
        <v>33</v>
      </c>
      <c r="S35" s="30">
        <f t="shared" si="6"/>
        <v>14.899999999999999</v>
      </c>
      <c r="T35" s="28">
        <f t="shared" si="7"/>
        <v>7.5000000000000018</v>
      </c>
      <c r="U35" s="3">
        <f t="shared" si="8"/>
        <v>14.9</v>
      </c>
      <c r="V35" s="3">
        <f t="shared" si="9"/>
        <v>32</v>
      </c>
      <c r="W35" s="4">
        <f t="shared" si="10"/>
        <v>1</v>
      </c>
      <c r="X35" s="43"/>
    </row>
    <row r="36" spans="1:24" x14ac:dyDescent="0.2">
      <c r="A36" s="37"/>
      <c r="B36" s="38"/>
      <c r="C36" s="37"/>
      <c r="D36" s="39"/>
      <c r="E36" s="32">
        <v>7.5</v>
      </c>
      <c r="F36" s="32">
        <v>7.1</v>
      </c>
      <c r="G36" s="32">
        <v>7.3</v>
      </c>
      <c r="H36" s="32">
        <v>7.6</v>
      </c>
      <c r="I36" s="1">
        <f t="shared" ref="I36:I53" si="11">+(E36+F36+G36+H36-MAX(E36:H36)-MIN(E36:H36))/2</f>
        <v>7.3999999999999995</v>
      </c>
      <c r="J36" s="5">
        <f t="shared" ref="J36:J53" si="12">VALUE(TEXT(I36,"0,00"))</f>
        <v>7.4</v>
      </c>
      <c r="K36" s="6">
        <f t="shared" ref="K36:K53" si="13">RANK(J36,$J$4:$J$53)</f>
        <v>19</v>
      </c>
      <c r="L36" s="32">
        <v>7.5</v>
      </c>
      <c r="M36" s="32">
        <v>7.7</v>
      </c>
      <c r="N36" s="32">
        <v>7.4</v>
      </c>
      <c r="O36" s="32">
        <v>7.2</v>
      </c>
      <c r="P36" s="1">
        <f t="shared" ref="P36:P53" si="14">+(L36+M36+N36+O36-MAX(L36:O36)-MIN(L36:O36))/2</f>
        <v>7.4500000000000011</v>
      </c>
      <c r="Q36" s="5">
        <f t="shared" ref="Q36:Q53" si="15">VALUE(TEXT(P36,"0,00"))</f>
        <v>7.45</v>
      </c>
      <c r="R36" s="6">
        <f t="shared" ref="R36:R53" si="16">RANK(Q36,$Q$4:$Q$53)</f>
        <v>36</v>
      </c>
      <c r="S36" s="30">
        <f t="shared" ref="S36:S53" si="17">SUM(I36,P36)</f>
        <v>14.850000000000001</v>
      </c>
      <c r="T36" s="28">
        <f t="shared" ref="T36:T53" si="18">MAX(I36,P36)</f>
        <v>7.4500000000000011</v>
      </c>
      <c r="U36" s="3">
        <f t="shared" ref="U36:U53" si="19">VALUE(TEXT(S36,"0,00"))</f>
        <v>14.85</v>
      </c>
      <c r="V36" s="3">
        <f t="shared" ref="V36:V53" si="20">RANK(U36,$U$4:$U$53)</f>
        <v>33</v>
      </c>
      <c r="W36" s="4">
        <f t="shared" ref="W36:W53" si="21">COUNTIF($S$4:$S$53,S36)</f>
        <v>1</v>
      </c>
      <c r="X36" s="43"/>
    </row>
    <row r="37" spans="1:24" x14ac:dyDescent="0.2">
      <c r="A37" s="41"/>
      <c r="B37" s="41"/>
      <c r="C37" s="41"/>
      <c r="D37" s="42"/>
      <c r="E37" s="32">
        <v>7.6</v>
      </c>
      <c r="F37" s="32">
        <v>7.1</v>
      </c>
      <c r="G37" s="32">
        <v>7.4</v>
      </c>
      <c r="H37" s="32">
        <v>7.2</v>
      </c>
      <c r="I37" s="1">
        <f t="shared" si="11"/>
        <v>7.3000000000000016</v>
      </c>
      <c r="J37" s="5">
        <f t="shared" si="12"/>
        <v>7.3</v>
      </c>
      <c r="K37" s="6">
        <f t="shared" si="13"/>
        <v>29</v>
      </c>
      <c r="L37" s="32">
        <v>7.5</v>
      </c>
      <c r="M37" s="32">
        <v>7.8</v>
      </c>
      <c r="N37" s="32">
        <v>7.3</v>
      </c>
      <c r="O37" s="32">
        <v>7.3</v>
      </c>
      <c r="P37" s="1">
        <f t="shared" si="14"/>
        <v>7.4</v>
      </c>
      <c r="Q37" s="5">
        <f t="shared" si="15"/>
        <v>7.4</v>
      </c>
      <c r="R37" s="6">
        <f t="shared" si="16"/>
        <v>39</v>
      </c>
      <c r="S37" s="30">
        <f t="shared" si="17"/>
        <v>14.700000000000003</v>
      </c>
      <c r="T37" s="28">
        <f t="shared" si="18"/>
        <v>7.4</v>
      </c>
      <c r="U37" s="3">
        <f t="shared" si="19"/>
        <v>14.7</v>
      </c>
      <c r="V37" s="3">
        <f t="shared" si="20"/>
        <v>34</v>
      </c>
      <c r="W37" s="4">
        <f t="shared" si="21"/>
        <v>1</v>
      </c>
      <c r="X37" s="43"/>
    </row>
    <row r="38" spans="1:24" x14ac:dyDescent="0.2">
      <c r="A38" s="37"/>
      <c r="B38" s="38"/>
      <c r="C38" s="37"/>
      <c r="D38" s="39"/>
      <c r="E38" s="32">
        <v>7.4</v>
      </c>
      <c r="F38" s="32">
        <v>7</v>
      </c>
      <c r="G38" s="32">
        <v>6.6</v>
      </c>
      <c r="H38" s="32">
        <v>7.2</v>
      </c>
      <c r="I38" s="1">
        <f t="shared" si="11"/>
        <v>7.0999999999999988</v>
      </c>
      <c r="J38" s="5">
        <f t="shared" si="12"/>
        <v>7.1</v>
      </c>
      <c r="K38" s="6">
        <f t="shared" si="13"/>
        <v>37</v>
      </c>
      <c r="L38" s="32">
        <v>7.4</v>
      </c>
      <c r="M38" s="32">
        <v>7.5</v>
      </c>
      <c r="N38" s="32">
        <v>7.5</v>
      </c>
      <c r="O38" s="32">
        <v>7.8</v>
      </c>
      <c r="P38" s="1">
        <f t="shared" si="14"/>
        <v>7.4999999999999991</v>
      </c>
      <c r="Q38" s="5">
        <f t="shared" si="15"/>
        <v>7.5</v>
      </c>
      <c r="R38" s="6">
        <f t="shared" si="16"/>
        <v>33</v>
      </c>
      <c r="S38" s="30">
        <f t="shared" si="17"/>
        <v>14.599999999999998</v>
      </c>
      <c r="T38" s="28">
        <f t="shared" si="18"/>
        <v>7.4999999999999991</v>
      </c>
      <c r="U38" s="3">
        <f t="shared" si="19"/>
        <v>14.6</v>
      </c>
      <c r="V38" s="3">
        <f t="shared" si="20"/>
        <v>35</v>
      </c>
      <c r="W38" s="4">
        <f t="shared" si="21"/>
        <v>1</v>
      </c>
      <c r="X38" s="43"/>
    </row>
    <row r="39" spans="1:24" x14ac:dyDescent="0.2">
      <c r="A39" s="41"/>
      <c r="B39" s="41"/>
      <c r="C39" s="41"/>
      <c r="D39" s="42"/>
      <c r="E39" s="32">
        <v>7</v>
      </c>
      <c r="F39" s="32">
        <v>7</v>
      </c>
      <c r="G39" s="32">
        <v>7.2</v>
      </c>
      <c r="H39" s="32">
        <v>7.7</v>
      </c>
      <c r="I39" s="1">
        <f t="shared" si="11"/>
        <v>7.1</v>
      </c>
      <c r="J39" s="5">
        <f t="shared" si="12"/>
        <v>7.1</v>
      </c>
      <c r="K39" s="6">
        <f t="shared" si="13"/>
        <v>37</v>
      </c>
      <c r="L39" s="32">
        <v>7.4</v>
      </c>
      <c r="M39" s="32">
        <v>7.5</v>
      </c>
      <c r="N39" s="32">
        <v>7.2</v>
      </c>
      <c r="O39" s="32">
        <v>8.1</v>
      </c>
      <c r="P39" s="1">
        <f t="shared" si="14"/>
        <v>7.4500000000000011</v>
      </c>
      <c r="Q39" s="5">
        <f t="shared" si="15"/>
        <v>7.45</v>
      </c>
      <c r="R39" s="6">
        <f t="shared" si="16"/>
        <v>36</v>
      </c>
      <c r="S39" s="30">
        <f t="shared" si="17"/>
        <v>14.55</v>
      </c>
      <c r="T39" s="28">
        <f t="shared" si="18"/>
        <v>7.4500000000000011</v>
      </c>
      <c r="U39" s="3">
        <f t="shared" si="19"/>
        <v>14.55</v>
      </c>
      <c r="V39" s="3">
        <f t="shared" si="20"/>
        <v>36</v>
      </c>
      <c r="W39" s="4">
        <f t="shared" si="21"/>
        <v>2</v>
      </c>
      <c r="X39" s="43"/>
    </row>
    <row r="40" spans="1:24" x14ac:dyDescent="0.2">
      <c r="A40" s="37"/>
      <c r="B40" s="38"/>
      <c r="C40" s="37"/>
      <c r="D40" s="39"/>
      <c r="E40" s="32">
        <v>7.3</v>
      </c>
      <c r="F40" s="32">
        <v>7.2</v>
      </c>
      <c r="G40" s="32">
        <v>7</v>
      </c>
      <c r="H40" s="32">
        <v>7.5</v>
      </c>
      <c r="I40" s="1">
        <f t="shared" si="11"/>
        <v>7.25</v>
      </c>
      <c r="J40" s="5">
        <f t="shared" si="12"/>
        <v>7.25</v>
      </c>
      <c r="K40" s="6">
        <f t="shared" si="13"/>
        <v>32</v>
      </c>
      <c r="L40" s="32">
        <v>7.3</v>
      </c>
      <c r="M40" s="32">
        <v>7.3</v>
      </c>
      <c r="N40" s="32">
        <v>7</v>
      </c>
      <c r="O40" s="32">
        <v>7.6</v>
      </c>
      <c r="P40" s="1">
        <f t="shared" si="14"/>
        <v>7.3000000000000007</v>
      </c>
      <c r="Q40" s="5">
        <f t="shared" si="15"/>
        <v>7.3</v>
      </c>
      <c r="R40" s="6">
        <f t="shared" si="16"/>
        <v>42</v>
      </c>
      <c r="S40" s="30">
        <f t="shared" si="17"/>
        <v>14.55</v>
      </c>
      <c r="T40" s="28">
        <f t="shared" si="18"/>
        <v>7.3000000000000007</v>
      </c>
      <c r="U40" s="3">
        <f t="shared" si="19"/>
        <v>14.55</v>
      </c>
      <c r="V40" s="3">
        <f t="shared" si="20"/>
        <v>36</v>
      </c>
      <c r="W40" s="4">
        <f t="shared" si="21"/>
        <v>2</v>
      </c>
      <c r="X40" s="43"/>
    </row>
    <row r="41" spans="1:24" x14ac:dyDescent="0.2">
      <c r="A41" s="37"/>
      <c r="B41" s="38"/>
      <c r="C41" s="37"/>
      <c r="D41" s="39"/>
      <c r="E41" s="31">
        <v>6.6</v>
      </c>
      <c r="F41" s="32">
        <v>6.6</v>
      </c>
      <c r="G41" s="32">
        <v>6.7</v>
      </c>
      <c r="H41" s="32">
        <v>7.3</v>
      </c>
      <c r="I41" s="1">
        <f t="shared" si="11"/>
        <v>6.6499999999999995</v>
      </c>
      <c r="J41" s="5">
        <f t="shared" si="12"/>
        <v>6.65</v>
      </c>
      <c r="K41" s="6">
        <f t="shared" si="13"/>
        <v>46</v>
      </c>
      <c r="L41" s="32">
        <v>7.7</v>
      </c>
      <c r="M41" s="32">
        <v>7.9</v>
      </c>
      <c r="N41" s="32">
        <v>8</v>
      </c>
      <c r="O41" s="32">
        <v>7.8</v>
      </c>
      <c r="P41" s="1">
        <f t="shared" si="14"/>
        <v>7.8500000000000014</v>
      </c>
      <c r="Q41" s="5">
        <f t="shared" si="15"/>
        <v>7.85</v>
      </c>
      <c r="R41" s="6">
        <f t="shared" si="16"/>
        <v>11</v>
      </c>
      <c r="S41" s="30">
        <f t="shared" si="17"/>
        <v>14.5</v>
      </c>
      <c r="T41" s="28">
        <f t="shared" si="18"/>
        <v>7.8500000000000014</v>
      </c>
      <c r="U41" s="3">
        <f t="shared" si="19"/>
        <v>14.5</v>
      </c>
      <c r="V41" s="3">
        <f t="shared" si="20"/>
        <v>38</v>
      </c>
      <c r="W41" s="4">
        <f t="shared" si="21"/>
        <v>2</v>
      </c>
      <c r="X41" s="43"/>
    </row>
    <row r="42" spans="1:24" x14ac:dyDescent="0.2">
      <c r="A42" s="37"/>
      <c r="B42" s="38"/>
      <c r="C42" s="37"/>
      <c r="D42" s="39"/>
      <c r="E42" s="40">
        <v>7.3</v>
      </c>
      <c r="F42" s="32">
        <v>7</v>
      </c>
      <c r="G42" s="32">
        <v>6.9</v>
      </c>
      <c r="H42" s="32">
        <v>7.2</v>
      </c>
      <c r="I42" s="1">
        <f t="shared" si="11"/>
        <v>7.1000000000000005</v>
      </c>
      <c r="J42" s="5">
        <f t="shared" si="12"/>
        <v>7.1</v>
      </c>
      <c r="K42" s="6">
        <f t="shared" si="13"/>
        <v>37</v>
      </c>
      <c r="L42" s="32">
        <v>7.5</v>
      </c>
      <c r="M42" s="32">
        <v>7.8</v>
      </c>
      <c r="N42" s="32">
        <v>7.3</v>
      </c>
      <c r="O42" s="32">
        <v>7.3</v>
      </c>
      <c r="P42" s="1">
        <f t="shared" si="14"/>
        <v>7.4</v>
      </c>
      <c r="Q42" s="5">
        <f t="shared" si="15"/>
        <v>7.4</v>
      </c>
      <c r="R42" s="6">
        <f t="shared" si="16"/>
        <v>39</v>
      </c>
      <c r="S42" s="30">
        <f t="shared" si="17"/>
        <v>14.5</v>
      </c>
      <c r="T42" s="28">
        <f t="shared" si="18"/>
        <v>7.4</v>
      </c>
      <c r="U42" s="3">
        <f t="shared" si="19"/>
        <v>14.5</v>
      </c>
      <c r="V42" s="3">
        <f t="shared" si="20"/>
        <v>38</v>
      </c>
      <c r="W42" s="4">
        <f t="shared" si="21"/>
        <v>2</v>
      </c>
      <c r="X42" s="43"/>
    </row>
    <row r="43" spans="1:24" x14ac:dyDescent="0.2">
      <c r="A43" s="41"/>
      <c r="B43" s="41"/>
      <c r="C43" s="41"/>
      <c r="D43" s="42"/>
      <c r="E43" s="40">
        <v>7.6</v>
      </c>
      <c r="F43" s="32">
        <v>7.3</v>
      </c>
      <c r="G43" s="32">
        <v>6.5</v>
      </c>
      <c r="H43" s="32">
        <v>7</v>
      </c>
      <c r="I43" s="1">
        <f t="shared" si="11"/>
        <v>7.1499999999999986</v>
      </c>
      <c r="J43" s="5">
        <f t="shared" si="12"/>
        <v>7.15</v>
      </c>
      <c r="K43" s="6">
        <f t="shared" si="13"/>
        <v>35</v>
      </c>
      <c r="L43" s="32">
        <v>7.4</v>
      </c>
      <c r="M43" s="32">
        <v>7.2</v>
      </c>
      <c r="N43" s="32">
        <v>7.4</v>
      </c>
      <c r="O43" s="32">
        <v>7</v>
      </c>
      <c r="P43" s="1">
        <f t="shared" si="14"/>
        <v>7.3000000000000007</v>
      </c>
      <c r="Q43" s="5">
        <f t="shared" si="15"/>
        <v>7.3</v>
      </c>
      <c r="R43" s="6">
        <f t="shared" si="16"/>
        <v>42</v>
      </c>
      <c r="S43" s="30">
        <f t="shared" si="17"/>
        <v>14.45</v>
      </c>
      <c r="T43" s="28">
        <f t="shared" si="18"/>
        <v>7.3000000000000007</v>
      </c>
      <c r="U43" s="3">
        <f t="shared" si="19"/>
        <v>14.45</v>
      </c>
      <c r="V43" s="3">
        <f t="shared" si="20"/>
        <v>40</v>
      </c>
      <c r="W43" s="4">
        <f t="shared" si="21"/>
        <v>1</v>
      </c>
      <c r="X43" s="43"/>
    </row>
    <row r="44" spans="1:24" x14ac:dyDescent="0.2">
      <c r="A44" s="41"/>
      <c r="B44" s="41"/>
      <c r="C44" s="41"/>
      <c r="D44" s="42"/>
      <c r="E44" s="40">
        <v>7</v>
      </c>
      <c r="F44" s="32">
        <v>7.2</v>
      </c>
      <c r="G44" s="32">
        <v>7.3</v>
      </c>
      <c r="H44" s="32">
        <v>6.8</v>
      </c>
      <c r="I44" s="1">
        <f t="shared" si="11"/>
        <v>7.1</v>
      </c>
      <c r="J44" s="5">
        <f t="shared" si="12"/>
        <v>7.1</v>
      </c>
      <c r="K44" s="6">
        <f t="shared" si="13"/>
        <v>37</v>
      </c>
      <c r="L44" s="32">
        <v>7.4</v>
      </c>
      <c r="M44" s="32">
        <v>7.2</v>
      </c>
      <c r="N44" s="32">
        <v>7.4</v>
      </c>
      <c r="O44" s="32">
        <v>7</v>
      </c>
      <c r="P44" s="1">
        <f t="shared" si="14"/>
        <v>7.3000000000000007</v>
      </c>
      <c r="Q44" s="5">
        <f t="shared" si="15"/>
        <v>7.3</v>
      </c>
      <c r="R44" s="6">
        <f t="shared" si="16"/>
        <v>42</v>
      </c>
      <c r="S44" s="30">
        <f t="shared" si="17"/>
        <v>14.4</v>
      </c>
      <c r="T44" s="28">
        <f t="shared" si="18"/>
        <v>7.3000000000000007</v>
      </c>
      <c r="U44" s="3">
        <f t="shared" si="19"/>
        <v>14.4</v>
      </c>
      <c r="V44" s="3">
        <f t="shared" si="20"/>
        <v>41</v>
      </c>
      <c r="W44" s="4">
        <f t="shared" si="21"/>
        <v>2</v>
      </c>
      <c r="X44" s="43"/>
    </row>
    <row r="45" spans="1:24" x14ac:dyDescent="0.2">
      <c r="A45" s="37"/>
      <c r="B45" s="38"/>
      <c r="C45" s="37"/>
      <c r="D45" s="39"/>
      <c r="E45" s="36">
        <v>7.5</v>
      </c>
      <c r="F45" s="32">
        <v>7.2</v>
      </c>
      <c r="G45" s="32">
        <v>7.3</v>
      </c>
      <c r="H45" s="32">
        <v>7.4</v>
      </c>
      <c r="I45" s="1">
        <f t="shared" si="11"/>
        <v>7.35</v>
      </c>
      <c r="J45" s="5">
        <f t="shared" si="12"/>
        <v>7.35</v>
      </c>
      <c r="K45" s="6">
        <f t="shared" si="13"/>
        <v>25</v>
      </c>
      <c r="L45" s="32">
        <v>7.3</v>
      </c>
      <c r="M45" s="32">
        <v>6</v>
      </c>
      <c r="N45" s="32">
        <v>7</v>
      </c>
      <c r="O45" s="32">
        <v>7.1</v>
      </c>
      <c r="P45" s="1">
        <f t="shared" si="14"/>
        <v>7.0499999999999989</v>
      </c>
      <c r="Q45" s="5">
        <f t="shared" si="15"/>
        <v>7.05</v>
      </c>
      <c r="R45" s="6">
        <f t="shared" si="16"/>
        <v>49</v>
      </c>
      <c r="S45" s="30">
        <f t="shared" si="17"/>
        <v>14.399999999999999</v>
      </c>
      <c r="T45" s="28">
        <f t="shared" si="18"/>
        <v>7.35</v>
      </c>
      <c r="U45" s="3">
        <f t="shared" si="19"/>
        <v>14.4</v>
      </c>
      <c r="V45" s="3">
        <f t="shared" si="20"/>
        <v>41</v>
      </c>
      <c r="W45" s="4">
        <f t="shared" si="21"/>
        <v>2</v>
      </c>
      <c r="X45" s="43"/>
    </row>
    <row r="46" spans="1:24" x14ac:dyDescent="0.2">
      <c r="A46" s="37"/>
      <c r="B46" s="37"/>
      <c r="C46" s="37"/>
      <c r="D46" s="39"/>
      <c r="E46" s="40">
        <v>6.5</v>
      </c>
      <c r="F46" s="32">
        <v>6.6</v>
      </c>
      <c r="G46" s="32">
        <v>6.5</v>
      </c>
      <c r="H46" s="32">
        <v>6.2</v>
      </c>
      <c r="I46" s="1">
        <f t="shared" si="11"/>
        <v>6.5000000000000018</v>
      </c>
      <c r="J46" s="5">
        <f t="shared" si="12"/>
        <v>6.5</v>
      </c>
      <c r="K46" s="6">
        <f t="shared" si="13"/>
        <v>49</v>
      </c>
      <c r="L46" s="32">
        <v>7.5</v>
      </c>
      <c r="M46" s="32">
        <v>7.8</v>
      </c>
      <c r="N46" s="32">
        <v>7.8</v>
      </c>
      <c r="O46" s="32">
        <v>7.9</v>
      </c>
      <c r="P46" s="1">
        <f t="shared" si="14"/>
        <v>7.8000000000000007</v>
      </c>
      <c r="Q46" s="5">
        <f t="shared" si="15"/>
        <v>7.8</v>
      </c>
      <c r="R46" s="6">
        <f t="shared" si="16"/>
        <v>14</v>
      </c>
      <c r="S46" s="30">
        <f t="shared" si="17"/>
        <v>14.300000000000002</v>
      </c>
      <c r="T46" s="28">
        <f t="shared" si="18"/>
        <v>7.8000000000000007</v>
      </c>
      <c r="U46" s="3">
        <f t="shared" si="19"/>
        <v>14.3</v>
      </c>
      <c r="V46" s="3">
        <f t="shared" si="20"/>
        <v>43</v>
      </c>
      <c r="W46" s="4">
        <f t="shared" si="21"/>
        <v>2</v>
      </c>
      <c r="X46" s="43"/>
    </row>
    <row r="47" spans="1:24" x14ac:dyDescent="0.2">
      <c r="A47" s="37"/>
      <c r="B47" s="38"/>
      <c r="C47" s="37"/>
      <c r="D47" s="39"/>
      <c r="E47" s="40">
        <v>6.6</v>
      </c>
      <c r="F47" s="32">
        <v>6.8</v>
      </c>
      <c r="G47" s="32">
        <v>7</v>
      </c>
      <c r="H47" s="32">
        <v>6.7</v>
      </c>
      <c r="I47" s="1">
        <f t="shared" si="11"/>
        <v>6.7499999999999991</v>
      </c>
      <c r="J47" s="5">
        <f t="shared" si="12"/>
        <v>6.75</v>
      </c>
      <c r="K47" s="6">
        <f t="shared" si="13"/>
        <v>44</v>
      </c>
      <c r="L47" s="32">
        <v>7.4</v>
      </c>
      <c r="M47" s="32">
        <v>7.4</v>
      </c>
      <c r="N47" s="32">
        <v>7.8</v>
      </c>
      <c r="O47" s="32">
        <v>7.7</v>
      </c>
      <c r="P47" s="1">
        <f t="shared" si="14"/>
        <v>7.55</v>
      </c>
      <c r="Q47" s="5">
        <f t="shared" si="15"/>
        <v>7.55</v>
      </c>
      <c r="R47" s="6">
        <f t="shared" si="16"/>
        <v>27</v>
      </c>
      <c r="S47" s="30">
        <f t="shared" si="17"/>
        <v>14.299999999999999</v>
      </c>
      <c r="T47" s="28">
        <f t="shared" si="18"/>
        <v>7.55</v>
      </c>
      <c r="U47" s="3">
        <f t="shared" si="19"/>
        <v>14.3</v>
      </c>
      <c r="V47" s="3">
        <f t="shared" si="20"/>
        <v>43</v>
      </c>
      <c r="W47" s="4">
        <f t="shared" si="21"/>
        <v>2</v>
      </c>
      <c r="X47" s="43"/>
    </row>
    <row r="48" spans="1:24" x14ac:dyDescent="0.2">
      <c r="A48" s="37"/>
      <c r="B48" s="38"/>
      <c r="C48" s="37"/>
      <c r="D48" s="39"/>
      <c r="E48" s="40">
        <v>7</v>
      </c>
      <c r="F48" s="32">
        <v>6.6</v>
      </c>
      <c r="G48" s="32">
        <v>6.8</v>
      </c>
      <c r="H48" s="32">
        <v>6.5</v>
      </c>
      <c r="I48" s="1">
        <f t="shared" si="11"/>
        <v>6.6999999999999993</v>
      </c>
      <c r="J48" s="5">
        <f t="shared" si="12"/>
        <v>6.7</v>
      </c>
      <c r="K48" s="6">
        <f t="shared" si="13"/>
        <v>45</v>
      </c>
      <c r="L48" s="32">
        <v>7.4</v>
      </c>
      <c r="M48" s="32">
        <v>7.4</v>
      </c>
      <c r="N48" s="32">
        <v>7.8</v>
      </c>
      <c r="O48" s="32">
        <v>7.7</v>
      </c>
      <c r="P48" s="1">
        <f t="shared" si="14"/>
        <v>7.55</v>
      </c>
      <c r="Q48" s="5">
        <f t="shared" si="15"/>
        <v>7.55</v>
      </c>
      <c r="R48" s="6">
        <f t="shared" si="16"/>
        <v>27</v>
      </c>
      <c r="S48" s="30">
        <f t="shared" si="17"/>
        <v>14.25</v>
      </c>
      <c r="T48" s="28">
        <f t="shared" si="18"/>
        <v>7.55</v>
      </c>
      <c r="U48" s="3">
        <f t="shared" si="19"/>
        <v>14.25</v>
      </c>
      <c r="V48" s="3">
        <f t="shared" si="20"/>
        <v>45</v>
      </c>
      <c r="W48" s="4">
        <f t="shared" si="21"/>
        <v>2</v>
      </c>
      <c r="X48" s="43"/>
    </row>
    <row r="49" spans="1:24" x14ac:dyDescent="0.2">
      <c r="A49" s="37"/>
      <c r="B49" s="38"/>
      <c r="C49" s="37"/>
      <c r="D49" s="39"/>
      <c r="E49" s="40">
        <v>7</v>
      </c>
      <c r="F49" s="32">
        <v>7.2</v>
      </c>
      <c r="G49" s="32">
        <v>6.6</v>
      </c>
      <c r="H49" s="32">
        <v>7.1</v>
      </c>
      <c r="I49" s="1">
        <f t="shared" si="11"/>
        <v>7.05</v>
      </c>
      <c r="J49" s="5">
        <f t="shared" si="12"/>
        <v>7.05</v>
      </c>
      <c r="K49" s="6">
        <f t="shared" si="13"/>
        <v>41</v>
      </c>
      <c r="L49" s="32">
        <v>7</v>
      </c>
      <c r="M49" s="32">
        <v>7.2</v>
      </c>
      <c r="N49" s="32">
        <v>7.2</v>
      </c>
      <c r="O49" s="32">
        <v>7.2</v>
      </c>
      <c r="P49" s="1">
        <f t="shared" si="14"/>
        <v>7.1999999999999993</v>
      </c>
      <c r="Q49" s="5">
        <f t="shared" si="15"/>
        <v>7.2</v>
      </c>
      <c r="R49" s="6">
        <f t="shared" si="16"/>
        <v>47</v>
      </c>
      <c r="S49" s="30">
        <f t="shared" si="17"/>
        <v>14.25</v>
      </c>
      <c r="T49" s="28">
        <f t="shared" si="18"/>
        <v>7.1999999999999993</v>
      </c>
      <c r="U49" s="3">
        <f t="shared" si="19"/>
        <v>14.25</v>
      </c>
      <c r="V49" s="3">
        <f t="shared" si="20"/>
        <v>45</v>
      </c>
      <c r="W49" s="4">
        <f t="shared" si="21"/>
        <v>2</v>
      </c>
      <c r="X49" s="43"/>
    </row>
    <row r="50" spans="1:24" x14ac:dyDescent="0.2">
      <c r="A50" s="37"/>
      <c r="B50" s="38"/>
      <c r="C50" s="37"/>
      <c r="D50" s="39"/>
      <c r="E50" s="40">
        <v>6.8</v>
      </c>
      <c r="F50" s="32">
        <v>7.1</v>
      </c>
      <c r="G50" s="32">
        <v>6.2</v>
      </c>
      <c r="H50" s="32">
        <v>6.3</v>
      </c>
      <c r="I50" s="1">
        <f t="shared" si="11"/>
        <v>6.5499999999999989</v>
      </c>
      <c r="J50" s="5">
        <f t="shared" si="12"/>
        <v>6.55</v>
      </c>
      <c r="K50" s="6">
        <f t="shared" si="13"/>
        <v>47</v>
      </c>
      <c r="L50" s="32">
        <v>7.4</v>
      </c>
      <c r="M50" s="32">
        <v>7.8</v>
      </c>
      <c r="N50" s="32">
        <v>7.6</v>
      </c>
      <c r="O50" s="32">
        <v>7.5</v>
      </c>
      <c r="P50" s="1">
        <f t="shared" si="14"/>
        <v>7.549999999999998</v>
      </c>
      <c r="Q50" s="5">
        <f t="shared" si="15"/>
        <v>7.55</v>
      </c>
      <c r="R50" s="6">
        <f t="shared" si="16"/>
        <v>27</v>
      </c>
      <c r="S50" s="30">
        <f t="shared" si="17"/>
        <v>14.099999999999998</v>
      </c>
      <c r="T50" s="28">
        <f t="shared" si="18"/>
        <v>7.549999999999998</v>
      </c>
      <c r="U50" s="3">
        <f t="shared" si="19"/>
        <v>14.1</v>
      </c>
      <c r="V50" s="3">
        <f t="shared" si="20"/>
        <v>47</v>
      </c>
      <c r="W50" s="4">
        <f t="shared" si="21"/>
        <v>1</v>
      </c>
      <c r="X50" s="43"/>
    </row>
    <row r="51" spans="1:24" x14ac:dyDescent="0.2">
      <c r="A51" s="37"/>
      <c r="B51" s="38"/>
      <c r="C51" s="37"/>
      <c r="D51" s="39"/>
      <c r="E51" s="40">
        <v>7.3</v>
      </c>
      <c r="F51" s="32">
        <v>6.8</v>
      </c>
      <c r="G51" s="32">
        <v>7.1</v>
      </c>
      <c r="H51" s="32">
        <v>6.2</v>
      </c>
      <c r="I51" s="1">
        <f t="shared" si="11"/>
        <v>6.9499999999999993</v>
      </c>
      <c r="J51" s="5">
        <f t="shared" si="12"/>
        <v>6.95</v>
      </c>
      <c r="K51" s="6">
        <f t="shared" si="13"/>
        <v>42</v>
      </c>
      <c r="L51" s="32">
        <v>7.3</v>
      </c>
      <c r="M51" s="32">
        <v>6</v>
      </c>
      <c r="N51" s="32">
        <v>7</v>
      </c>
      <c r="O51" s="32">
        <v>7.1</v>
      </c>
      <c r="P51" s="1">
        <f t="shared" si="14"/>
        <v>7.0499999999999989</v>
      </c>
      <c r="Q51" s="5">
        <f t="shared" si="15"/>
        <v>7.05</v>
      </c>
      <c r="R51" s="6">
        <f t="shared" si="16"/>
        <v>49</v>
      </c>
      <c r="S51" s="30">
        <f t="shared" si="17"/>
        <v>13.999999999999998</v>
      </c>
      <c r="T51" s="28">
        <f t="shared" si="18"/>
        <v>7.0499999999999989</v>
      </c>
      <c r="U51" s="3">
        <f t="shared" si="19"/>
        <v>14</v>
      </c>
      <c r="V51" s="3">
        <f t="shared" si="20"/>
        <v>48</v>
      </c>
      <c r="W51" s="4">
        <f t="shared" si="21"/>
        <v>1</v>
      </c>
      <c r="X51" s="43"/>
    </row>
    <row r="52" spans="1:24" x14ac:dyDescent="0.2">
      <c r="A52" s="37"/>
      <c r="B52" s="37"/>
      <c r="C52" s="37"/>
      <c r="D52" s="39"/>
      <c r="E52" s="40">
        <v>6.9</v>
      </c>
      <c r="F52" s="32">
        <v>6.5</v>
      </c>
      <c r="G52" s="32">
        <v>6.2</v>
      </c>
      <c r="H52" s="32">
        <v>6.1</v>
      </c>
      <c r="I52" s="1">
        <f t="shared" si="11"/>
        <v>6.3500000000000023</v>
      </c>
      <c r="J52" s="5">
        <f t="shared" si="12"/>
        <v>6.35</v>
      </c>
      <c r="K52" s="6">
        <f t="shared" si="13"/>
        <v>50</v>
      </c>
      <c r="L52" s="32">
        <v>7.8</v>
      </c>
      <c r="M52" s="32">
        <v>7.6</v>
      </c>
      <c r="N52" s="32">
        <v>7.3</v>
      </c>
      <c r="O52" s="32">
        <v>7.6</v>
      </c>
      <c r="P52" s="1">
        <f t="shared" si="14"/>
        <v>7.5999999999999979</v>
      </c>
      <c r="Q52" s="5">
        <f t="shared" si="15"/>
        <v>7.6</v>
      </c>
      <c r="R52" s="6">
        <f t="shared" si="16"/>
        <v>23</v>
      </c>
      <c r="S52" s="30">
        <f t="shared" si="17"/>
        <v>13.95</v>
      </c>
      <c r="T52" s="28">
        <f t="shared" si="18"/>
        <v>7.5999999999999979</v>
      </c>
      <c r="U52" s="3">
        <f t="shared" si="19"/>
        <v>13.95</v>
      </c>
      <c r="V52" s="3">
        <f t="shared" si="20"/>
        <v>49</v>
      </c>
      <c r="W52" s="4">
        <f t="shared" si="21"/>
        <v>1</v>
      </c>
      <c r="X52" s="43"/>
    </row>
    <row r="53" spans="1:24" x14ac:dyDescent="0.2">
      <c r="A53" s="37"/>
      <c r="B53" s="38"/>
      <c r="C53" s="37"/>
      <c r="D53" s="39"/>
      <c r="E53" s="40">
        <v>6.3</v>
      </c>
      <c r="F53" s="32">
        <v>6.6</v>
      </c>
      <c r="G53" s="32">
        <v>6.5</v>
      </c>
      <c r="H53" s="32">
        <v>6.9</v>
      </c>
      <c r="I53" s="1">
        <f t="shared" si="11"/>
        <v>6.5499999999999989</v>
      </c>
      <c r="J53" s="5">
        <f t="shared" si="12"/>
        <v>6.55</v>
      </c>
      <c r="K53" s="6">
        <f t="shared" si="13"/>
        <v>47</v>
      </c>
      <c r="L53" s="32">
        <v>7</v>
      </c>
      <c r="M53" s="32">
        <v>7.2</v>
      </c>
      <c r="N53" s="32">
        <v>7.2</v>
      </c>
      <c r="O53" s="32">
        <v>7.2</v>
      </c>
      <c r="P53" s="1">
        <f t="shared" si="14"/>
        <v>7.1999999999999993</v>
      </c>
      <c r="Q53" s="5">
        <f t="shared" si="15"/>
        <v>7.2</v>
      </c>
      <c r="R53" s="6">
        <f t="shared" si="16"/>
        <v>47</v>
      </c>
      <c r="S53" s="30">
        <f t="shared" si="17"/>
        <v>13.749999999999998</v>
      </c>
      <c r="T53" s="28">
        <f t="shared" si="18"/>
        <v>7.1999999999999993</v>
      </c>
      <c r="U53" s="3">
        <f t="shared" si="19"/>
        <v>13.75</v>
      </c>
      <c r="V53" s="3">
        <f t="shared" si="20"/>
        <v>50</v>
      </c>
      <c r="W53" s="4">
        <f t="shared" si="21"/>
        <v>1</v>
      </c>
      <c r="X53" s="43"/>
    </row>
  </sheetData>
  <sheetProtection selectLockedCells="1"/>
  <mergeCells count="9">
    <mergeCell ref="X2:X3"/>
    <mergeCell ref="L2:R2"/>
    <mergeCell ref="S2:S3"/>
    <mergeCell ref="V2:V3"/>
    <mergeCell ref="A2:A3"/>
    <mergeCell ref="B2:B3"/>
    <mergeCell ref="C2:C3"/>
    <mergeCell ref="D2:D3"/>
    <mergeCell ref="E2:K2"/>
  </mergeCells>
  <phoneticPr fontId="0" type="noConversion"/>
  <conditionalFormatting sqref="V4:V53">
    <cfRule type="cellIs" dxfId="3" priority="1" stopIfTrue="1" operator="lessThan">
      <formula>4</formula>
    </cfRule>
  </conditionalFormatting>
  <conditionalFormatting sqref="W4:W53">
    <cfRule type="cellIs" dxfId="2" priority="2" stopIfTrue="1" operator="greaterThan">
      <formula>1</formula>
    </cfRule>
  </conditionalFormatting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zoomScale="130" zoomScaleNormal="130" workbookViewId="0">
      <selection activeCell="F24" sqref="F24"/>
    </sheetView>
  </sheetViews>
  <sheetFormatPr defaultRowHeight="12.75" x14ac:dyDescent="0.2"/>
  <cols>
    <col min="1" max="1" width="5.5703125" customWidth="1"/>
    <col min="2" max="2" width="22.7109375" customWidth="1"/>
    <col min="3" max="3" width="10.5703125" hidden="1" customWidth="1"/>
    <col min="4" max="4" width="17.140625" customWidth="1"/>
    <col min="5" max="5" width="7.5703125" hidden="1" customWidth="1"/>
    <col min="6" max="6" width="6.42578125" style="2" customWidth="1"/>
    <col min="7" max="7" width="9" customWidth="1"/>
    <col min="8" max="8" width="7.7109375" hidden="1" customWidth="1"/>
    <col min="9" max="9" width="6.5703125" customWidth="1"/>
    <col min="11" max="11" width="6.7109375" hidden="1" customWidth="1"/>
    <col min="12" max="12" width="8.85546875" hidden="1" customWidth="1"/>
    <col min="13" max="13" width="11.28515625" hidden="1" customWidth="1"/>
    <col min="14" max="14" width="7.85546875" customWidth="1"/>
    <col min="15" max="15" width="7.42578125" hidden="1" customWidth="1"/>
    <col min="16" max="16" width="7.5703125" customWidth="1"/>
    <col min="17" max="17" width="8.85546875" hidden="1" customWidth="1"/>
  </cols>
  <sheetData>
    <row r="1" spans="1:19" ht="27.75" customHeight="1" thickBot="1" x14ac:dyDescent="0.25">
      <c r="A1" s="54" t="s">
        <v>34</v>
      </c>
      <c r="B1" s="53"/>
      <c r="C1" s="49"/>
      <c r="D1" s="48" t="s">
        <v>103</v>
      </c>
      <c r="E1" s="44" t="s">
        <v>16</v>
      </c>
      <c r="F1" s="49"/>
      <c r="G1" s="50"/>
      <c r="H1" s="49"/>
      <c r="I1" s="49"/>
      <c r="J1" s="49"/>
      <c r="K1" s="49"/>
      <c r="L1" s="49"/>
      <c r="M1" s="52"/>
      <c r="N1" s="52"/>
      <c r="O1" s="52"/>
      <c r="P1" s="45"/>
      <c r="Q1" s="46"/>
      <c r="R1" s="47"/>
      <c r="S1" s="47"/>
    </row>
    <row r="2" spans="1:19" ht="16.5" customHeight="1" thickBot="1" x14ac:dyDescent="0.25">
      <c r="A2" s="59" t="s">
        <v>17</v>
      </c>
      <c r="B2" s="134" t="s">
        <v>22</v>
      </c>
      <c r="C2" s="60"/>
      <c r="D2" s="134" t="s">
        <v>1</v>
      </c>
      <c r="E2" s="55"/>
      <c r="F2" s="154" t="s">
        <v>27</v>
      </c>
      <c r="G2" s="155"/>
      <c r="H2" s="156"/>
      <c r="I2" s="154" t="s">
        <v>29</v>
      </c>
      <c r="J2" s="155"/>
      <c r="K2" s="139" t="s">
        <v>18</v>
      </c>
      <c r="L2" s="134" t="s">
        <v>4</v>
      </c>
      <c r="M2" s="65"/>
      <c r="N2" s="132" t="s">
        <v>19</v>
      </c>
      <c r="O2" s="134"/>
      <c r="P2" s="136" t="s">
        <v>4</v>
      </c>
      <c r="Q2" s="74"/>
    </row>
    <row r="3" spans="1:19" ht="17.25" customHeight="1" thickBot="1" x14ac:dyDescent="0.25">
      <c r="A3" s="58" t="s">
        <v>15</v>
      </c>
      <c r="B3" s="141"/>
      <c r="C3" s="61"/>
      <c r="D3" s="141"/>
      <c r="E3" s="56"/>
      <c r="F3" s="57" t="s">
        <v>18</v>
      </c>
      <c r="G3" s="51" t="s">
        <v>7</v>
      </c>
      <c r="H3" s="88" t="s">
        <v>4</v>
      </c>
      <c r="I3" s="89" t="s">
        <v>18</v>
      </c>
      <c r="J3" s="51" t="s">
        <v>6</v>
      </c>
      <c r="K3" s="140"/>
      <c r="L3" s="141"/>
      <c r="M3" s="56"/>
      <c r="N3" s="133"/>
      <c r="O3" s="135"/>
      <c r="P3" s="137"/>
      <c r="Q3" s="75"/>
    </row>
    <row r="4" spans="1:19" ht="15" x14ac:dyDescent="0.25">
      <c r="A4" s="103">
        <v>4</v>
      </c>
      <c r="B4" s="131" t="s">
        <v>218</v>
      </c>
      <c r="C4" s="96"/>
      <c r="D4" s="131" t="s">
        <v>75</v>
      </c>
      <c r="E4" s="62"/>
      <c r="F4" s="76"/>
      <c r="G4" s="98">
        <v>11.75</v>
      </c>
      <c r="H4" s="99"/>
      <c r="I4" s="76"/>
      <c r="J4" s="98">
        <v>10.849999999999998</v>
      </c>
      <c r="K4" s="70"/>
      <c r="L4" s="99"/>
      <c r="M4" s="62"/>
      <c r="N4" s="72">
        <v>22.599999999999998</v>
      </c>
      <c r="O4" s="82"/>
      <c r="P4" s="81">
        <v>1</v>
      </c>
      <c r="Q4" s="85"/>
    </row>
    <row r="5" spans="1:19" ht="15" x14ac:dyDescent="0.25">
      <c r="A5" s="157">
        <v>11</v>
      </c>
      <c r="B5" s="173" t="s">
        <v>223</v>
      </c>
      <c r="C5" s="208"/>
      <c r="D5" s="173" t="s">
        <v>75</v>
      </c>
      <c r="E5" s="202"/>
      <c r="F5" s="165"/>
      <c r="G5" s="161">
        <v>11.45</v>
      </c>
      <c r="H5" s="195"/>
      <c r="I5" s="165"/>
      <c r="J5" s="161">
        <v>11.099999999999998</v>
      </c>
      <c r="K5" s="64"/>
      <c r="L5" s="63"/>
      <c r="M5" s="66"/>
      <c r="N5" s="67">
        <v>22.549999999999997</v>
      </c>
      <c r="O5" s="83"/>
      <c r="P5" s="87">
        <v>2</v>
      </c>
      <c r="Q5" s="86"/>
    </row>
    <row r="6" spans="1:19" ht="15" x14ac:dyDescent="0.25">
      <c r="A6" s="157">
        <v>6</v>
      </c>
      <c r="B6" s="173" t="s">
        <v>26</v>
      </c>
      <c r="C6" s="208"/>
      <c r="D6" s="173" t="s">
        <v>35</v>
      </c>
      <c r="E6" s="194"/>
      <c r="F6" s="160"/>
      <c r="G6" s="161">
        <v>11.2</v>
      </c>
      <c r="H6" s="195"/>
      <c r="I6" s="160"/>
      <c r="J6" s="161">
        <v>10.399999999999997</v>
      </c>
      <c r="K6" s="70"/>
      <c r="L6" s="69"/>
      <c r="M6" s="62"/>
      <c r="N6" s="67">
        <v>21.599999999999994</v>
      </c>
      <c r="O6" s="83"/>
      <c r="P6" s="87">
        <v>3</v>
      </c>
      <c r="Q6" s="86"/>
    </row>
    <row r="7" spans="1:19" ht="15" x14ac:dyDescent="0.25">
      <c r="A7" s="157">
        <v>2</v>
      </c>
      <c r="B7" s="173" t="s">
        <v>45</v>
      </c>
      <c r="C7" s="208"/>
      <c r="D7" s="173" t="s">
        <v>61</v>
      </c>
      <c r="E7" s="194"/>
      <c r="F7" s="162"/>
      <c r="G7" s="161">
        <v>10.65</v>
      </c>
      <c r="H7" s="195"/>
      <c r="I7" s="162"/>
      <c r="J7" s="161">
        <v>10.750000000000002</v>
      </c>
      <c r="K7" s="70"/>
      <c r="L7" s="69"/>
      <c r="M7" s="62"/>
      <c r="N7" s="67">
        <v>21.400000000000002</v>
      </c>
      <c r="O7" s="83"/>
      <c r="P7" s="87">
        <v>4</v>
      </c>
      <c r="Q7" s="86"/>
    </row>
    <row r="8" spans="1:19" ht="15" x14ac:dyDescent="0.25">
      <c r="A8" s="157">
        <v>5</v>
      </c>
      <c r="B8" s="173" t="s">
        <v>219</v>
      </c>
      <c r="C8" s="208"/>
      <c r="D8" s="169" t="s">
        <v>71</v>
      </c>
      <c r="E8" s="194"/>
      <c r="F8" s="160"/>
      <c r="G8" s="161">
        <v>10.599999999999998</v>
      </c>
      <c r="H8" s="195"/>
      <c r="I8" s="160"/>
      <c r="J8" s="161">
        <v>10.649999999999999</v>
      </c>
      <c r="K8" s="62"/>
      <c r="L8" s="63"/>
      <c r="M8" s="62"/>
      <c r="N8" s="67">
        <v>21.249999999999996</v>
      </c>
      <c r="O8" s="83"/>
      <c r="P8" s="87">
        <v>5</v>
      </c>
      <c r="Q8" s="86"/>
    </row>
    <row r="9" spans="1:19" ht="15" x14ac:dyDescent="0.25">
      <c r="A9" s="157">
        <v>3</v>
      </c>
      <c r="B9" s="173" t="s">
        <v>217</v>
      </c>
      <c r="C9" s="208"/>
      <c r="D9" s="173" t="s">
        <v>23</v>
      </c>
      <c r="E9" s="194"/>
      <c r="F9" s="160"/>
      <c r="G9" s="161">
        <v>10.450000000000001</v>
      </c>
      <c r="H9" s="195"/>
      <c r="I9" s="160"/>
      <c r="J9" s="161">
        <v>10.650000000000004</v>
      </c>
      <c r="K9" s="62"/>
      <c r="L9" s="63"/>
      <c r="M9" s="62"/>
      <c r="N9" s="67">
        <v>21.100000000000005</v>
      </c>
      <c r="O9" s="83"/>
      <c r="P9" s="87">
        <v>6</v>
      </c>
      <c r="Q9" s="86"/>
    </row>
    <row r="10" spans="1:19" ht="15" x14ac:dyDescent="0.25">
      <c r="A10" s="157">
        <v>1</v>
      </c>
      <c r="B10" s="173" t="s">
        <v>216</v>
      </c>
      <c r="C10" s="208"/>
      <c r="D10" s="173" t="s">
        <v>35</v>
      </c>
      <c r="E10" s="194"/>
      <c r="F10" s="160"/>
      <c r="G10" s="161">
        <v>10.550000000000002</v>
      </c>
      <c r="H10" s="195"/>
      <c r="I10" s="160"/>
      <c r="J10" s="161">
        <v>9.75</v>
      </c>
      <c r="K10" s="70"/>
      <c r="L10" s="69"/>
      <c r="M10" s="62"/>
      <c r="N10" s="67">
        <v>20.300000000000004</v>
      </c>
      <c r="O10" s="83"/>
      <c r="P10" s="87">
        <v>7</v>
      </c>
      <c r="Q10" s="86"/>
    </row>
    <row r="11" spans="1:19" ht="15" x14ac:dyDescent="0.25">
      <c r="A11" s="157">
        <v>8</v>
      </c>
      <c r="B11" s="173" t="s">
        <v>221</v>
      </c>
      <c r="C11" s="208"/>
      <c r="D11" s="173" t="s">
        <v>36</v>
      </c>
      <c r="E11" s="194"/>
      <c r="F11" s="160"/>
      <c r="G11" s="161">
        <v>6.8499999999999979</v>
      </c>
      <c r="H11" s="195"/>
      <c r="I11" s="160"/>
      <c r="J11" s="161">
        <v>9.0500000000000007</v>
      </c>
      <c r="K11" s="70"/>
      <c r="L11" s="69"/>
      <c r="M11" s="62"/>
      <c r="N11" s="67">
        <v>15.899999999999999</v>
      </c>
      <c r="O11" s="83"/>
      <c r="P11" s="87">
        <v>8</v>
      </c>
      <c r="Q11" s="86"/>
    </row>
    <row r="12" spans="1:19" ht="15" x14ac:dyDescent="0.25">
      <c r="A12" s="157">
        <v>12</v>
      </c>
      <c r="B12" s="173" t="s">
        <v>37</v>
      </c>
      <c r="C12" s="208"/>
      <c r="D12" s="173" t="s">
        <v>23</v>
      </c>
      <c r="E12" s="194"/>
      <c r="F12" s="160"/>
      <c r="G12" s="161">
        <v>2.75</v>
      </c>
      <c r="H12" s="195"/>
      <c r="I12" s="160"/>
      <c r="J12" s="161">
        <v>9.3500000000000014</v>
      </c>
      <c r="K12" s="62"/>
      <c r="L12" s="63"/>
      <c r="M12" s="62"/>
      <c r="N12" s="67">
        <v>12.100000000000001</v>
      </c>
      <c r="O12" s="83"/>
      <c r="P12" s="87">
        <v>9</v>
      </c>
      <c r="Q12" s="86"/>
    </row>
    <row r="13" spans="1:19" ht="15" x14ac:dyDescent="0.25">
      <c r="A13" s="157">
        <v>7</v>
      </c>
      <c r="B13" s="173" t="s">
        <v>220</v>
      </c>
      <c r="C13" s="208"/>
      <c r="D13" s="173" t="s">
        <v>23</v>
      </c>
      <c r="E13" s="194"/>
      <c r="F13" s="160"/>
      <c r="G13" s="161">
        <v>0</v>
      </c>
      <c r="H13" s="195"/>
      <c r="I13" s="160"/>
      <c r="J13" s="161">
        <v>0</v>
      </c>
      <c r="K13" s="62"/>
      <c r="L13" s="63"/>
      <c r="M13" s="62"/>
      <c r="N13" s="67">
        <v>0</v>
      </c>
      <c r="O13" s="83"/>
      <c r="P13" s="87">
        <v>10</v>
      </c>
      <c r="Q13" s="86"/>
    </row>
    <row r="14" spans="1:19" ht="15" x14ac:dyDescent="0.25">
      <c r="A14" s="157">
        <v>9</v>
      </c>
      <c r="B14" s="173" t="s">
        <v>222</v>
      </c>
      <c r="C14" s="208"/>
      <c r="D14" s="173" t="s">
        <v>23</v>
      </c>
      <c r="E14" s="194"/>
      <c r="F14" s="160"/>
      <c r="G14" s="161">
        <v>0</v>
      </c>
      <c r="H14" s="195"/>
      <c r="I14" s="160"/>
      <c r="J14" s="161">
        <v>0</v>
      </c>
      <c r="K14" s="62"/>
      <c r="L14" s="63"/>
      <c r="M14" s="62"/>
      <c r="N14" s="67">
        <v>0</v>
      </c>
      <c r="O14" s="83"/>
      <c r="P14" s="87">
        <v>10</v>
      </c>
      <c r="Q14" s="86"/>
    </row>
    <row r="15" spans="1:19" ht="15" x14ac:dyDescent="0.25">
      <c r="A15" s="157">
        <v>10</v>
      </c>
      <c r="B15" s="173" t="s">
        <v>38</v>
      </c>
      <c r="C15" s="208"/>
      <c r="D15" s="180" t="s">
        <v>23</v>
      </c>
      <c r="E15" s="194"/>
      <c r="F15" s="160"/>
      <c r="G15" s="161">
        <v>0</v>
      </c>
      <c r="H15" s="195"/>
      <c r="I15" s="160"/>
      <c r="J15" s="161">
        <v>0</v>
      </c>
      <c r="K15" s="70"/>
      <c r="L15" s="69"/>
      <c r="M15" s="62"/>
      <c r="N15" s="67">
        <v>0</v>
      </c>
      <c r="O15" s="83"/>
      <c r="P15" s="87">
        <v>10</v>
      </c>
      <c r="Q15" s="86"/>
    </row>
    <row r="16" spans="1:19" ht="15" x14ac:dyDescent="0.25">
      <c r="A16" s="157">
        <v>13</v>
      </c>
      <c r="B16" s="173" t="s">
        <v>51</v>
      </c>
      <c r="C16" s="208"/>
      <c r="D16" s="173" t="s">
        <v>36</v>
      </c>
      <c r="E16" s="194"/>
      <c r="F16" s="160"/>
      <c r="G16" s="161">
        <v>0</v>
      </c>
      <c r="H16" s="195"/>
      <c r="I16" s="160"/>
      <c r="J16" s="161">
        <v>0</v>
      </c>
      <c r="K16" s="62"/>
      <c r="L16" s="63"/>
      <c r="M16" s="62"/>
      <c r="N16" s="67">
        <v>0</v>
      </c>
      <c r="O16" s="83"/>
      <c r="P16" s="87">
        <v>10</v>
      </c>
      <c r="Q16" s="86"/>
    </row>
    <row r="17" spans="1:17" ht="15" x14ac:dyDescent="0.25">
      <c r="A17" s="79">
        <v>14</v>
      </c>
      <c r="B17" s="113" t="s">
        <v>44</v>
      </c>
      <c r="C17" s="95"/>
      <c r="D17" s="113" t="s">
        <v>23</v>
      </c>
      <c r="E17" s="62"/>
      <c r="F17" s="77"/>
      <c r="G17" s="68">
        <v>0</v>
      </c>
      <c r="H17" s="69"/>
      <c r="I17" s="78"/>
      <c r="J17" s="68">
        <v>0</v>
      </c>
      <c r="K17" s="70"/>
      <c r="L17" s="69"/>
      <c r="M17" s="62"/>
      <c r="N17" s="67">
        <v>0</v>
      </c>
      <c r="O17" s="83"/>
      <c r="P17" s="87">
        <v>10</v>
      </c>
      <c r="Q17" s="86"/>
    </row>
  </sheetData>
  <sortState ref="A4:X17">
    <sortCondition ref="P4:P17"/>
  </sortState>
  <mergeCells count="7">
    <mergeCell ref="N2:N3"/>
    <mergeCell ref="O2:O3"/>
    <mergeCell ref="P2:P3"/>
    <mergeCell ref="B2:B3"/>
    <mergeCell ref="D2:D3"/>
    <mergeCell ref="K2:K3"/>
    <mergeCell ref="L2:L3"/>
  </mergeCells>
  <phoneticPr fontId="0" type="noConversion"/>
  <conditionalFormatting sqref="P4:P17">
    <cfRule type="cellIs" dxfId="1" priority="4" stopIfTrue="1" operator="lessThan">
      <formula>4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"/>
  <sheetViews>
    <sheetView tabSelected="1" zoomScale="130" zoomScaleNormal="130" workbookViewId="0">
      <selection activeCell="R16" sqref="R16"/>
    </sheetView>
  </sheetViews>
  <sheetFormatPr defaultRowHeight="12.75" x14ac:dyDescent="0.2"/>
  <cols>
    <col min="1" max="1" width="5.5703125" customWidth="1"/>
    <col min="2" max="2" width="20.7109375" customWidth="1"/>
    <col min="3" max="3" width="10.5703125" hidden="1" customWidth="1"/>
    <col min="4" max="4" width="17.140625" customWidth="1"/>
    <col min="5" max="5" width="7.5703125" hidden="1" customWidth="1"/>
    <col min="6" max="6" width="6.42578125" style="2" customWidth="1"/>
    <col min="7" max="7" width="9" customWidth="1"/>
    <col min="8" max="8" width="7.7109375" hidden="1" customWidth="1"/>
    <col min="9" max="9" width="6.5703125" customWidth="1"/>
    <col min="11" max="11" width="6.7109375" hidden="1" customWidth="1"/>
    <col min="12" max="12" width="8.85546875" hidden="1" customWidth="1"/>
    <col min="13" max="13" width="11.28515625" hidden="1" customWidth="1"/>
    <col min="14" max="14" width="7.85546875" customWidth="1"/>
    <col min="15" max="15" width="7.42578125" hidden="1" customWidth="1"/>
    <col min="16" max="16" width="7.5703125" customWidth="1"/>
    <col min="17" max="17" width="8.85546875" hidden="1" customWidth="1"/>
  </cols>
  <sheetData>
    <row r="1" spans="1:19" ht="27.75" customHeight="1" thickBot="1" x14ac:dyDescent="0.25">
      <c r="A1" s="54" t="s">
        <v>98</v>
      </c>
      <c r="B1" s="53"/>
      <c r="C1" s="49"/>
      <c r="D1" s="48" t="s">
        <v>103</v>
      </c>
      <c r="E1" s="44" t="s">
        <v>16</v>
      </c>
      <c r="F1" s="49"/>
      <c r="G1" s="50"/>
      <c r="H1" s="49"/>
      <c r="I1" s="49"/>
      <c r="J1" s="49"/>
      <c r="K1" s="49"/>
      <c r="L1" s="49"/>
      <c r="M1" s="52"/>
      <c r="N1" s="52"/>
      <c r="O1" s="52"/>
      <c r="P1" s="45"/>
      <c r="Q1" s="46"/>
      <c r="R1" s="47"/>
      <c r="S1" s="47"/>
    </row>
    <row r="2" spans="1:19" ht="16.5" customHeight="1" thickBot="1" x14ac:dyDescent="0.25">
      <c r="A2" s="59" t="s">
        <v>17</v>
      </c>
      <c r="B2" s="134" t="s">
        <v>22</v>
      </c>
      <c r="C2" s="60"/>
      <c r="D2" s="134" t="s">
        <v>1</v>
      </c>
      <c r="E2" s="55"/>
      <c r="F2" s="154" t="s">
        <v>27</v>
      </c>
      <c r="G2" s="155"/>
      <c r="H2" s="156"/>
      <c r="I2" s="154" t="s">
        <v>102</v>
      </c>
      <c r="J2" s="155"/>
      <c r="K2" s="139" t="s">
        <v>18</v>
      </c>
      <c r="L2" s="134" t="s">
        <v>4</v>
      </c>
      <c r="M2" s="65"/>
      <c r="N2" s="132" t="s">
        <v>19</v>
      </c>
      <c r="O2" s="134"/>
      <c r="P2" s="136" t="s">
        <v>4</v>
      </c>
      <c r="Q2" s="74"/>
    </row>
    <row r="3" spans="1:19" ht="17.25" customHeight="1" thickBot="1" x14ac:dyDescent="0.25">
      <c r="A3" s="58" t="s">
        <v>15</v>
      </c>
      <c r="B3" s="141"/>
      <c r="C3" s="61"/>
      <c r="D3" s="141"/>
      <c r="E3" s="56"/>
      <c r="F3" s="57" t="s">
        <v>18</v>
      </c>
      <c r="G3" s="122" t="s">
        <v>7</v>
      </c>
      <c r="H3" s="123" t="s">
        <v>4</v>
      </c>
      <c r="I3" s="89" t="s">
        <v>18</v>
      </c>
      <c r="J3" s="122" t="s">
        <v>6</v>
      </c>
      <c r="K3" s="140"/>
      <c r="L3" s="141"/>
      <c r="M3" s="56"/>
      <c r="N3" s="133"/>
      <c r="O3" s="135"/>
      <c r="P3" s="137"/>
      <c r="Q3" s="75"/>
    </row>
    <row r="4" spans="1:19" ht="15" x14ac:dyDescent="0.25">
      <c r="A4" s="189">
        <v>3</v>
      </c>
      <c r="B4" s="209" t="s">
        <v>224</v>
      </c>
      <c r="C4" s="208"/>
      <c r="D4" s="209" t="s">
        <v>35</v>
      </c>
      <c r="E4" s="194"/>
      <c r="F4" s="162"/>
      <c r="G4" s="179">
        <v>11.9</v>
      </c>
      <c r="H4" s="192"/>
      <c r="I4" s="162"/>
      <c r="J4" s="179">
        <v>11.75</v>
      </c>
      <c r="K4" s="62"/>
      <c r="L4" s="71"/>
      <c r="M4" s="62"/>
      <c r="N4" s="72">
        <v>23.65</v>
      </c>
      <c r="O4" s="82"/>
      <c r="P4" s="81">
        <v>1</v>
      </c>
      <c r="Q4" s="85"/>
    </row>
    <row r="5" spans="1:19" ht="15" x14ac:dyDescent="0.25">
      <c r="A5" s="157">
        <v>4</v>
      </c>
      <c r="B5" s="173" t="s">
        <v>225</v>
      </c>
      <c r="C5" s="208"/>
      <c r="D5" s="173" t="s">
        <v>23</v>
      </c>
      <c r="E5" s="194"/>
      <c r="F5" s="165"/>
      <c r="G5" s="161">
        <v>11.4</v>
      </c>
      <c r="H5" s="195"/>
      <c r="I5" s="165"/>
      <c r="J5" s="161">
        <v>11.25</v>
      </c>
      <c r="K5" s="70"/>
      <c r="L5" s="69"/>
      <c r="M5" s="62"/>
      <c r="N5" s="67">
        <v>22.65</v>
      </c>
      <c r="O5" s="83"/>
      <c r="P5" s="87">
        <v>2</v>
      </c>
      <c r="Q5" s="86"/>
    </row>
    <row r="6" spans="1:19" ht="15" x14ac:dyDescent="0.25">
      <c r="A6" s="157">
        <v>2</v>
      </c>
      <c r="B6" s="173" t="s">
        <v>100</v>
      </c>
      <c r="C6" s="208"/>
      <c r="D6" s="173" t="s">
        <v>23</v>
      </c>
      <c r="E6" s="194"/>
      <c r="F6" s="160"/>
      <c r="G6" s="161">
        <v>11.2</v>
      </c>
      <c r="H6" s="195"/>
      <c r="I6" s="160"/>
      <c r="J6" s="161">
        <v>10.700000000000003</v>
      </c>
      <c r="K6" s="70"/>
      <c r="L6" s="69"/>
      <c r="M6" s="62"/>
      <c r="N6" s="67">
        <v>21.900000000000002</v>
      </c>
      <c r="O6" s="83"/>
      <c r="P6" s="87">
        <v>3</v>
      </c>
      <c r="Q6" s="86"/>
    </row>
    <row r="7" spans="1:19" ht="15" x14ac:dyDescent="0.25">
      <c r="A7" s="157">
        <v>5</v>
      </c>
      <c r="B7" s="173" t="s">
        <v>99</v>
      </c>
      <c r="C7" s="208"/>
      <c r="D7" s="169" t="s">
        <v>23</v>
      </c>
      <c r="E7" s="194"/>
      <c r="F7" s="162"/>
      <c r="G7" s="161">
        <v>11.35</v>
      </c>
      <c r="H7" s="195"/>
      <c r="I7" s="162"/>
      <c r="J7" s="161">
        <v>9.8000000000000007</v>
      </c>
      <c r="K7" s="62"/>
      <c r="L7" s="63"/>
      <c r="M7" s="62"/>
      <c r="N7" s="67">
        <v>21.15</v>
      </c>
      <c r="O7" s="83"/>
      <c r="P7" s="87">
        <v>4</v>
      </c>
      <c r="Q7" s="86"/>
    </row>
    <row r="8" spans="1:19" ht="15" x14ac:dyDescent="0.25">
      <c r="A8" s="157">
        <v>1</v>
      </c>
      <c r="B8" s="173" t="s">
        <v>101</v>
      </c>
      <c r="C8" s="208"/>
      <c r="D8" s="173" t="s">
        <v>23</v>
      </c>
      <c r="E8" s="194"/>
      <c r="F8" s="160"/>
      <c r="G8" s="161">
        <v>9.7499999999999964</v>
      </c>
      <c r="H8" s="195"/>
      <c r="I8" s="160"/>
      <c r="J8" s="161">
        <v>7.9999999999999982</v>
      </c>
      <c r="K8" s="70"/>
      <c r="L8" s="69"/>
      <c r="M8" s="62"/>
      <c r="N8" s="67">
        <v>17.749999999999993</v>
      </c>
      <c r="O8" s="83"/>
      <c r="P8" s="87">
        <v>5</v>
      </c>
      <c r="Q8" s="86"/>
    </row>
  </sheetData>
  <sortState ref="A4:X8">
    <sortCondition ref="P4:P8"/>
  </sortState>
  <mergeCells count="7">
    <mergeCell ref="N2:N3"/>
    <mergeCell ref="O2:O3"/>
    <mergeCell ref="P2:P3"/>
    <mergeCell ref="B2:B3"/>
    <mergeCell ref="D2:D3"/>
    <mergeCell ref="K2:K3"/>
    <mergeCell ref="L2:L3"/>
  </mergeCells>
  <conditionalFormatting sqref="P4:P8">
    <cfRule type="cellIs" dxfId="0" priority="1" stopIfTrue="1" operator="lessThan">
      <formula>4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0. kat. B</vt:lpstr>
      <vt:lpstr>0. kat. A</vt:lpstr>
      <vt:lpstr>1. kat.</vt:lpstr>
      <vt:lpstr>2. kat.</vt:lpstr>
      <vt:lpstr>3. kat.</vt:lpstr>
      <vt:lpstr>Vzor</vt:lpstr>
      <vt:lpstr>4. kat</vt:lpstr>
      <vt:lpstr>5. kat.</vt:lpstr>
      <vt:lpstr>Vzor!Oblast_tisku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Rejdovi</cp:lastModifiedBy>
  <cp:lastPrinted>2012-03-30T14:32:39Z</cp:lastPrinted>
  <dcterms:created xsi:type="dcterms:W3CDTF">2006-04-30T19:41:30Z</dcterms:created>
  <dcterms:modified xsi:type="dcterms:W3CDTF">2019-05-25T20:22:56Z</dcterms:modified>
</cp:coreProperties>
</file>